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附件" sheetId="4" r:id="rId1"/>
  </sheets>
  <externalReferences>
    <externalReference r:id="rId2"/>
  </externalReferences>
  <definedNames>
    <definedName name="_xlnm._FilterDatabase" localSheetId="0" hidden="1">附件!$A$3:$M$77</definedName>
    <definedName name="_xlnm.Print_Titles" localSheetId="0">附件!$3:$3</definedName>
  </definedNames>
  <calcPr calcId="144525"/>
</workbook>
</file>

<file path=xl/sharedStrings.xml><?xml version="1.0" encoding="utf-8"?>
<sst xmlns="http://schemas.openxmlformats.org/spreadsheetml/2006/main" count="459" uniqueCount="197">
  <si>
    <t>附件：</t>
  </si>
  <si>
    <t>独山县县管国有企业2023年统一面向社会公开招聘工作人员面试成绩、总成绩及排名、拟进入体检环节人员名单</t>
  </si>
  <si>
    <t>序号</t>
  </si>
  <si>
    <t>姓名</t>
  </si>
  <si>
    <t>性别</t>
  </si>
  <si>
    <t>准考证号</t>
  </si>
  <si>
    <t>招聘单位及职位代码（职位名称）</t>
  </si>
  <si>
    <t>笔试成绩</t>
  </si>
  <si>
    <t>面试考场</t>
  </si>
  <si>
    <t>面试抽签号</t>
  </si>
  <si>
    <t>面试成绩</t>
  </si>
  <si>
    <t>总成绩（总成绩=笔试成绩*50%+面试成绩*50）</t>
  </si>
  <si>
    <t>总成绩排名</t>
  </si>
  <si>
    <t>是否拟进入体检</t>
  </si>
  <si>
    <t>备注</t>
  </si>
  <si>
    <t>潘永香</t>
  </si>
  <si>
    <t>女</t>
  </si>
  <si>
    <t>116200101006</t>
  </si>
  <si>
    <t>贵州恒源国投集团有限公司202302001工作人员</t>
  </si>
  <si>
    <t>第二考场</t>
  </si>
  <si>
    <t>是</t>
  </si>
  <si>
    <t>罗廷衢</t>
  </si>
  <si>
    <t>116200103021</t>
  </si>
  <si>
    <t>韦宗丽</t>
  </si>
  <si>
    <t>116200102213</t>
  </si>
  <si>
    <t>孟金爽</t>
  </si>
  <si>
    <t>116200100908</t>
  </si>
  <si>
    <t>贵州恒源国投集团有限公司202302002工作人员</t>
  </si>
  <si>
    <t>胡昌建</t>
  </si>
  <si>
    <t>男</t>
  </si>
  <si>
    <t>116200101129</t>
  </si>
  <si>
    <t>韦奇</t>
  </si>
  <si>
    <t>116200100224</t>
  </si>
  <si>
    <t>卢丹丹</t>
  </si>
  <si>
    <t>116200100916</t>
  </si>
  <si>
    <t>贵州恒源国投集团有限公司202302003工作人员</t>
  </si>
  <si>
    <t>孟青云</t>
  </si>
  <si>
    <t>116200100416</t>
  </si>
  <si>
    <t>缺考</t>
  </si>
  <si>
    <t>否</t>
  </si>
  <si>
    <t>韦广姣</t>
  </si>
  <si>
    <t>116200100819</t>
  </si>
  <si>
    <t>陈华海</t>
  </si>
  <si>
    <t>116200101918</t>
  </si>
  <si>
    <t>贵州恒源国投集团有限公司202302004工作人员</t>
  </si>
  <si>
    <t>黎正爽</t>
  </si>
  <si>
    <t>116200100115</t>
  </si>
  <si>
    <t>杨丹</t>
  </si>
  <si>
    <t>116200100222</t>
  </si>
  <si>
    <t>杨光文</t>
  </si>
  <si>
    <t>116200100717</t>
  </si>
  <si>
    <t>贵州恒源国投集团有限公司202302005工作人员</t>
  </si>
  <si>
    <t>第三考场</t>
  </si>
  <si>
    <t>杨启兴</t>
  </si>
  <si>
    <t>116200102415</t>
  </si>
  <si>
    <t>罗含佶</t>
  </si>
  <si>
    <t>116200100228</t>
  </si>
  <si>
    <t>陆家良</t>
  </si>
  <si>
    <t>116200100221</t>
  </si>
  <si>
    <t>贵州恒源国投集团有限公司202302007工作人员</t>
  </si>
  <si>
    <t>李维</t>
  </si>
  <si>
    <t>116200102617</t>
  </si>
  <si>
    <t>石鸿紫</t>
  </si>
  <si>
    <t>116200101411</t>
  </si>
  <si>
    <t>贵州金晟实业集团有限公司202303001工作人员</t>
  </si>
  <si>
    <t>黎祥娜</t>
  </si>
  <si>
    <t>116200102620</t>
  </si>
  <si>
    <t>杨小调</t>
  </si>
  <si>
    <t>116200100809</t>
  </si>
  <si>
    <t>杨昌彬</t>
  </si>
  <si>
    <t>116200101027</t>
  </si>
  <si>
    <t>贵州金晟实业集团有限公司202303002工作人员</t>
  </si>
  <si>
    <t>面试成绩未达到最低合格分数线70分</t>
  </si>
  <si>
    <t>谭德勇</t>
  </si>
  <si>
    <t>116200100829</t>
  </si>
  <si>
    <t>陈双</t>
  </si>
  <si>
    <t>116200101118</t>
  </si>
  <si>
    <t>贵州金晟实业集团有限公司202303003副部长</t>
  </si>
  <si>
    <t>第四考场</t>
  </si>
  <si>
    <t>梁漂英</t>
  </si>
  <si>
    <t>116200103018</t>
  </si>
  <si>
    <t>贵州金晟实业集团有限公司202303004工作人员</t>
  </si>
  <si>
    <t>莫凯</t>
  </si>
  <si>
    <t>116200100508</t>
  </si>
  <si>
    <t>郭丽红</t>
  </si>
  <si>
    <t>116200102911</t>
  </si>
  <si>
    <t>杨明</t>
  </si>
  <si>
    <t>116200100926</t>
  </si>
  <si>
    <t>贵州金晟实业集团有限公司202303005工作人员</t>
  </si>
  <si>
    <t>莫建昌</t>
  </si>
  <si>
    <t>116200102006</t>
  </si>
  <si>
    <t>陈静茹</t>
  </si>
  <si>
    <t>116200102114</t>
  </si>
  <si>
    <t>骆筱汀</t>
  </si>
  <si>
    <t>116200102623</t>
  </si>
  <si>
    <t>贵州金晟实业集团有限公司202303006工作人员</t>
  </si>
  <si>
    <t>陆恩坡</t>
  </si>
  <si>
    <t>116200101316</t>
  </si>
  <si>
    <t>莫立望</t>
  </si>
  <si>
    <t>116200100713</t>
  </si>
  <si>
    <t>白钦超</t>
  </si>
  <si>
    <t>116200100225</t>
  </si>
  <si>
    <t>贵州金晟实业集团有限公司202303007工作人员</t>
  </si>
  <si>
    <t>杨文智</t>
  </si>
  <si>
    <t>116200102128</t>
  </si>
  <si>
    <t>赵支文</t>
  </si>
  <si>
    <t>116200101619</t>
  </si>
  <si>
    <t>张忠曼</t>
  </si>
  <si>
    <t>116200100208</t>
  </si>
  <si>
    <t>蒙正莲</t>
  </si>
  <si>
    <t>116200102610</t>
  </si>
  <si>
    <t>吴键</t>
  </si>
  <si>
    <t>116200100414</t>
  </si>
  <si>
    <t>罗洁</t>
  </si>
  <si>
    <t>116200102514</t>
  </si>
  <si>
    <t>贵州金晟实业集团有限公司202303008工作人员</t>
  </si>
  <si>
    <t>韦泽彩</t>
  </si>
  <si>
    <t>116200101605</t>
  </si>
  <si>
    <t>黎金妹</t>
  </si>
  <si>
    <t>116200100129</t>
  </si>
  <si>
    <t>何国友</t>
  </si>
  <si>
    <t>116200100310</t>
  </si>
  <si>
    <t>贵州金晟实业集团有限公司202303009工作人员</t>
  </si>
  <si>
    <t>文际登</t>
  </si>
  <si>
    <t>116200100623</t>
  </si>
  <si>
    <t>杨佳梁</t>
  </si>
  <si>
    <t>116200101023</t>
  </si>
  <si>
    <t>郑青青</t>
  </si>
  <si>
    <t>116200101828</t>
  </si>
  <si>
    <t>贵州金晟实业集团有限公司202303010工作人员</t>
  </si>
  <si>
    <t>张露</t>
  </si>
  <si>
    <t>116200100104</t>
  </si>
  <si>
    <t>周子菁</t>
  </si>
  <si>
    <t>116200101614</t>
  </si>
  <si>
    <t>魏欢</t>
  </si>
  <si>
    <t>116200102012</t>
  </si>
  <si>
    <t>贵州金晟实业集团有限公司202303011工作人员</t>
  </si>
  <si>
    <t>罗娜</t>
  </si>
  <si>
    <t>116200102604</t>
  </si>
  <si>
    <t>吴明威</t>
  </si>
  <si>
    <t>116200100627</t>
  </si>
  <si>
    <t>李扬</t>
  </si>
  <si>
    <t>116200100727</t>
  </si>
  <si>
    <t>贵州鑫凤实业集团有限公司202301001工作人员</t>
  </si>
  <si>
    <t>第一考场</t>
  </si>
  <si>
    <t>粟深华</t>
  </si>
  <si>
    <t>116200101303</t>
  </si>
  <si>
    <t>何立静</t>
  </si>
  <si>
    <t>116200102328</t>
  </si>
  <si>
    <t>吴金宝</t>
  </si>
  <si>
    <t>116200102329</t>
  </si>
  <si>
    <t>贵州鑫凤实业集团有限公司202301002工作人员</t>
  </si>
  <si>
    <t>何祥勋</t>
  </si>
  <si>
    <t>116200102227</t>
  </si>
  <si>
    <t>石启莲</t>
  </si>
  <si>
    <t>116200100519</t>
  </si>
  <si>
    <t>吴弘宇</t>
  </si>
  <si>
    <t>116200102929</t>
  </si>
  <si>
    <t>贵州鑫凤实业集团有限公司202301003工作人员</t>
  </si>
  <si>
    <t>韦鑫</t>
  </si>
  <si>
    <t>116200101824</t>
  </si>
  <si>
    <t>张曦冉</t>
  </si>
  <si>
    <t>116200102923</t>
  </si>
  <si>
    <t>华灿凯</t>
  </si>
  <si>
    <t>116200101525</t>
  </si>
  <si>
    <t>贵州鑫凤实业集团有限公司202301004工作人员</t>
  </si>
  <si>
    <t>艾涛</t>
  </si>
  <si>
    <t>116200102719</t>
  </si>
  <si>
    <t>张焕然</t>
  </si>
  <si>
    <t>116200102812</t>
  </si>
  <si>
    <t>罗晓飞</t>
  </si>
  <si>
    <t>116200100403</t>
  </si>
  <si>
    <t>贵州鑫凤实业集团有限公司202301005工作人员</t>
  </si>
  <si>
    <t>吴明健</t>
  </si>
  <si>
    <t>116200102503</t>
  </si>
  <si>
    <t>韦天娇</t>
  </si>
  <si>
    <t>116200102001</t>
  </si>
  <si>
    <t>罗传学</t>
  </si>
  <si>
    <t>116200100516</t>
  </si>
  <si>
    <t>姚佳伦</t>
  </si>
  <si>
    <t>116200102628</t>
  </si>
  <si>
    <t>蒙正宽</t>
  </si>
  <si>
    <t>116200100114</t>
  </si>
  <si>
    <t>岑瑞</t>
  </si>
  <si>
    <t>116200100719</t>
  </si>
  <si>
    <t>贵州鑫凤实业集团有限公司202301006工作人员</t>
  </si>
  <si>
    <t>孟发洁</t>
  </si>
  <si>
    <t>116200101802</t>
  </si>
  <si>
    <t>全修绒</t>
  </si>
  <si>
    <t>116200100125</t>
  </si>
  <si>
    <t>杨蕴琨</t>
  </si>
  <si>
    <t>116200102505</t>
  </si>
  <si>
    <t>贵州鑫凤实业集团有限公司202301007工作人员</t>
  </si>
  <si>
    <t>莫欢</t>
  </si>
  <si>
    <t>116200101119</t>
  </si>
  <si>
    <t>邓渊</t>
  </si>
  <si>
    <t>116200102414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</si>
</sst>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Music\&#38468;&#20214;2&#65306;&#29420;&#23665;&#21439;&#21439;&#31649;&#22269;&#26377;&#20225;&#19994;2023&#24180;&#32479;&#19968;&#38754;&#21521;&#31038;&#20250;&#20844;&#24320;&#25307;&#32856;&#24037;&#20316;&#20154;&#21592;&#25311;&#36827;&#20837;&#38754;&#35797;&#20154;&#21592;&#21517;&#21333;&#21450;&#32771;&#22330;&#23433;&#2549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"/>
    </sheetNames>
    <sheetDataSet>
      <sheetData sheetId="0" refreshError="1">
        <row r="4">
          <cell r="B4" t="str">
            <v>粟深华</v>
          </cell>
        </row>
        <row r="4">
          <cell r="G4" t="str">
            <v>73.42</v>
          </cell>
        </row>
        <row r="5">
          <cell r="B5" t="str">
            <v>何立静</v>
          </cell>
        </row>
        <row r="5">
          <cell r="G5" t="str">
            <v>70.56</v>
          </cell>
        </row>
        <row r="6">
          <cell r="B6" t="str">
            <v>李扬</v>
          </cell>
        </row>
        <row r="6">
          <cell r="G6" t="str">
            <v>70.35</v>
          </cell>
        </row>
        <row r="7">
          <cell r="B7" t="str">
            <v>何祥勋</v>
          </cell>
        </row>
        <row r="7">
          <cell r="G7" t="str">
            <v>77.14</v>
          </cell>
        </row>
        <row r="8">
          <cell r="B8" t="str">
            <v>吴金宝</v>
          </cell>
        </row>
        <row r="8">
          <cell r="G8" t="str">
            <v>75.88</v>
          </cell>
        </row>
        <row r="9">
          <cell r="B9" t="str">
            <v>石启莲</v>
          </cell>
        </row>
        <row r="9">
          <cell r="G9" t="str">
            <v>72.14</v>
          </cell>
        </row>
        <row r="10">
          <cell r="B10" t="str">
            <v>吴弘宇</v>
          </cell>
        </row>
        <row r="10">
          <cell r="G10" t="str">
            <v>74.89</v>
          </cell>
        </row>
        <row r="11">
          <cell r="B11" t="str">
            <v>韦鑫</v>
          </cell>
        </row>
        <row r="11">
          <cell r="G11" t="str">
            <v>72.80</v>
          </cell>
        </row>
        <row r="12">
          <cell r="B12" t="str">
            <v>张曦冉</v>
          </cell>
        </row>
        <row r="12">
          <cell r="G12" t="str">
            <v>72.08</v>
          </cell>
        </row>
        <row r="13">
          <cell r="B13" t="str">
            <v>华灿凯</v>
          </cell>
        </row>
        <row r="13">
          <cell r="G13" t="str">
            <v>71.12</v>
          </cell>
        </row>
        <row r="14">
          <cell r="B14" t="str">
            <v>张焕然</v>
          </cell>
        </row>
        <row r="14">
          <cell r="G14" t="str">
            <v>68.00</v>
          </cell>
        </row>
        <row r="15">
          <cell r="B15" t="str">
            <v>艾涛</v>
          </cell>
        </row>
        <row r="15">
          <cell r="G15" t="str">
            <v>67.28</v>
          </cell>
        </row>
        <row r="16">
          <cell r="B16" t="str">
            <v>罗晓飞</v>
          </cell>
        </row>
        <row r="16">
          <cell r="G16" t="str">
            <v>82.86</v>
          </cell>
        </row>
        <row r="17">
          <cell r="B17" t="str">
            <v>罗传学</v>
          </cell>
        </row>
        <row r="17">
          <cell r="G17" t="str">
            <v>79.04</v>
          </cell>
        </row>
        <row r="18">
          <cell r="B18" t="str">
            <v>蒙正宽</v>
          </cell>
        </row>
        <row r="18">
          <cell r="G18" t="str">
            <v>78.15</v>
          </cell>
        </row>
        <row r="19">
          <cell r="B19" t="str">
            <v>姚佳伦</v>
          </cell>
        </row>
        <row r="19">
          <cell r="G19" t="str">
            <v>77.48</v>
          </cell>
        </row>
        <row r="20">
          <cell r="B20" t="str">
            <v>韦天娇</v>
          </cell>
        </row>
        <row r="20">
          <cell r="G20" t="str">
            <v>77.30</v>
          </cell>
        </row>
        <row r="21">
          <cell r="B21" t="str">
            <v>吴明健</v>
          </cell>
        </row>
        <row r="21">
          <cell r="G21" t="str">
            <v>76.92</v>
          </cell>
        </row>
        <row r="22">
          <cell r="B22" t="str">
            <v>岑瑞</v>
          </cell>
        </row>
        <row r="22">
          <cell r="G22" t="str">
            <v>73.82</v>
          </cell>
        </row>
        <row r="23">
          <cell r="B23" t="str">
            <v>全修绒</v>
          </cell>
        </row>
        <row r="23">
          <cell r="G23" t="str">
            <v>73.79</v>
          </cell>
        </row>
        <row r="24">
          <cell r="B24" t="str">
            <v>孟发洁</v>
          </cell>
        </row>
        <row r="24">
          <cell r="G24" t="str">
            <v>73.45</v>
          </cell>
        </row>
        <row r="25">
          <cell r="B25" t="str">
            <v>邓渊</v>
          </cell>
        </row>
        <row r="25">
          <cell r="G25" t="str">
            <v>73.38</v>
          </cell>
        </row>
        <row r="26">
          <cell r="B26" t="str">
            <v>莫欢</v>
          </cell>
        </row>
        <row r="26">
          <cell r="G26" t="str">
            <v>72.62</v>
          </cell>
        </row>
        <row r="27">
          <cell r="B27" t="str">
            <v>杨蕴琨</v>
          </cell>
        </row>
        <row r="27">
          <cell r="G27" t="str">
            <v>72.23</v>
          </cell>
        </row>
        <row r="28">
          <cell r="B28" t="str">
            <v>潘永香</v>
          </cell>
        </row>
        <row r="28">
          <cell r="G28" t="str">
            <v>73.72</v>
          </cell>
        </row>
        <row r="29">
          <cell r="B29" t="str">
            <v>罗廷衢</v>
          </cell>
        </row>
        <row r="29">
          <cell r="G29" t="str">
            <v>71.22</v>
          </cell>
        </row>
        <row r="30">
          <cell r="B30" t="str">
            <v>韦宗丽</v>
          </cell>
        </row>
        <row r="30">
          <cell r="G30" t="str">
            <v>70.20</v>
          </cell>
        </row>
        <row r="31">
          <cell r="B31" t="str">
            <v>胡昌建</v>
          </cell>
        </row>
        <row r="31">
          <cell r="G31" t="str">
            <v>75.01</v>
          </cell>
        </row>
        <row r="32">
          <cell r="B32" t="str">
            <v>孟金爽</v>
          </cell>
        </row>
        <row r="32">
          <cell r="G32" t="str">
            <v>74.84</v>
          </cell>
        </row>
        <row r="33">
          <cell r="B33" t="str">
            <v>韦奇</v>
          </cell>
        </row>
        <row r="33">
          <cell r="G33" t="str">
            <v>73.77</v>
          </cell>
        </row>
        <row r="34">
          <cell r="B34" t="str">
            <v>卢丹丹</v>
          </cell>
        </row>
        <row r="34">
          <cell r="G34" t="str">
            <v>79.01</v>
          </cell>
        </row>
        <row r="35">
          <cell r="B35" t="str">
            <v>孟青云</v>
          </cell>
        </row>
        <row r="35">
          <cell r="G35" t="str">
            <v>71.74</v>
          </cell>
        </row>
        <row r="36">
          <cell r="B36" t="str">
            <v>韦广姣</v>
          </cell>
        </row>
        <row r="36">
          <cell r="G36" t="str">
            <v>65.54</v>
          </cell>
        </row>
        <row r="37">
          <cell r="B37" t="str">
            <v>陈华海</v>
          </cell>
        </row>
        <row r="37">
          <cell r="G37" t="str">
            <v>75.15</v>
          </cell>
        </row>
        <row r="38">
          <cell r="B38" t="str">
            <v>杨丹</v>
          </cell>
        </row>
        <row r="38">
          <cell r="G38" t="str">
            <v>70.42</v>
          </cell>
        </row>
        <row r="39">
          <cell r="B39" t="str">
            <v>黎正爽</v>
          </cell>
        </row>
        <row r="39">
          <cell r="G39" t="str">
            <v>70.21</v>
          </cell>
        </row>
        <row r="40">
          <cell r="B40" t="str">
            <v>杨启兴</v>
          </cell>
        </row>
        <row r="40">
          <cell r="G40" t="str">
            <v>69.81</v>
          </cell>
        </row>
        <row r="41">
          <cell r="B41" t="str">
            <v>杨光文</v>
          </cell>
        </row>
        <row r="41">
          <cell r="G41" t="str">
            <v>66.64</v>
          </cell>
        </row>
        <row r="42">
          <cell r="B42" t="str">
            <v>罗含佶</v>
          </cell>
        </row>
        <row r="42">
          <cell r="G42" t="str">
            <v>61.23</v>
          </cell>
        </row>
        <row r="43">
          <cell r="B43" t="str">
            <v>陆家良</v>
          </cell>
        </row>
        <row r="43">
          <cell r="G43" t="str">
            <v>65.32</v>
          </cell>
        </row>
        <row r="44">
          <cell r="B44" t="str">
            <v>李维</v>
          </cell>
        </row>
        <row r="44">
          <cell r="G44" t="str">
            <v>63.46</v>
          </cell>
        </row>
        <row r="45">
          <cell r="B45" t="str">
            <v>黎祥娜</v>
          </cell>
        </row>
        <row r="45">
          <cell r="G45" t="str">
            <v>71.97</v>
          </cell>
        </row>
        <row r="46">
          <cell r="B46" t="str">
            <v>石鸿紫</v>
          </cell>
        </row>
        <row r="46">
          <cell r="G46" t="str">
            <v>68.99</v>
          </cell>
        </row>
        <row r="47">
          <cell r="B47" t="str">
            <v>杨小调</v>
          </cell>
        </row>
        <row r="47">
          <cell r="G47" t="str">
            <v>64.33</v>
          </cell>
        </row>
        <row r="48">
          <cell r="B48" t="str">
            <v>谭德勇</v>
          </cell>
        </row>
        <row r="48">
          <cell r="G48" t="str">
            <v>75.02</v>
          </cell>
        </row>
        <row r="49">
          <cell r="B49" t="str">
            <v>杨昌彬</v>
          </cell>
        </row>
        <row r="49">
          <cell r="G49" t="str">
            <v>51.46</v>
          </cell>
        </row>
        <row r="50">
          <cell r="B50" t="str">
            <v>梁漂英</v>
          </cell>
        </row>
        <row r="50">
          <cell r="G50" t="str">
            <v>79.12</v>
          </cell>
        </row>
        <row r="51">
          <cell r="B51" t="str">
            <v>郭丽红</v>
          </cell>
        </row>
        <row r="51">
          <cell r="G51" t="str">
            <v>78.50</v>
          </cell>
        </row>
        <row r="52">
          <cell r="B52" t="str">
            <v>莫凯</v>
          </cell>
        </row>
        <row r="52">
          <cell r="G52" t="str">
            <v>78.03</v>
          </cell>
        </row>
        <row r="53">
          <cell r="B53" t="str">
            <v>杨明</v>
          </cell>
        </row>
        <row r="53">
          <cell r="G53" t="str">
            <v>70.17</v>
          </cell>
        </row>
        <row r="54">
          <cell r="B54" t="str">
            <v>莫建昌</v>
          </cell>
        </row>
        <row r="54">
          <cell r="G54" t="str">
            <v>68.65</v>
          </cell>
        </row>
        <row r="55">
          <cell r="B55" t="str">
            <v>陈静茹</v>
          </cell>
        </row>
        <row r="55">
          <cell r="G55" t="str">
            <v>65.87</v>
          </cell>
        </row>
        <row r="56">
          <cell r="B56" t="str">
            <v>陆恩坡</v>
          </cell>
        </row>
        <row r="56">
          <cell r="G56" t="str">
            <v>71.49</v>
          </cell>
        </row>
        <row r="57">
          <cell r="B57" t="str">
            <v>莫立望</v>
          </cell>
        </row>
        <row r="57">
          <cell r="G57" t="str">
            <v>70.33</v>
          </cell>
        </row>
        <row r="58">
          <cell r="B58" t="str">
            <v>骆筱汀</v>
          </cell>
        </row>
        <row r="58">
          <cell r="G58" t="str">
            <v>61.81</v>
          </cell>
        </row>
        <row r="59">
          <cell r="B59" t="str">
            <v>赵支文</v>
          </cell>
        </row>
        <row r="59">
          <cell r="G59" t="str">
            <v>78.04</v>
          </cell>
        </row>
        <row r="60">
          <cell r="B60" t="str">
            <v>杨文智</v>
          </cell>
        </row>
        <row r="60">
          <cell r="G60" t="str">
            <v>77.68</v>
          </cell>
        </row>
        <row r="61">
          <cell r="B61" t="str">
            <v>蒙正莲</v>
          </cell>
        </row>
        <row r="61">
          <cell r="G61" t="str">
            <v>76.74</v>
          </cell>
        </row>
        <row r="62">
          <cell r="B62" t="str">
            <v>张忠曼</v>
          </cell>
        </row>
        <row r="62">
          <cell r="G62" t="str">
            <v>76.16</v>
          </cell>
        </row>
        <row r="63">
          <cell r="B63" t="str">
            <v>白钦超</v>
          </cell>
        </row>
        <row r="63">
          <cell r="G63" t="str">
            <v>75.92</v>
          </cell>
        </row>
        <row r="64">
          <cell r="B64" t="str">
            <v>吴键</v>
          </cell>
        </row>
        <row r="64">
          <cell r="G64" t="str">
            <v>75.32</v>
          </cell>
        </row>
        <row r="65">
          <cell r="B65" t="str">
            <v>罗洁</v>
          </cell>
        </row>
        <row r="65">
          <cell r="G65" t="str">
            <v>74.29</v>
          </cell>
        </row>
        <row r="66">
          <cell r="B66" t="str">
            <v>韦泽彩</v>
          </cell>
        </row>
        <row r="66">
          <cell r="G66" t="str">
            <v>70.06</v>
          </cell>
        </row>
        <row r="67">
          <cell r="B67" t="str">
            <v>黎金妹</v>
          </cell>
        </row>
        <row r="67">
          <cell r="G67" t="str">
            <v>66.70</v>
          </cell>
        </row>
        <row r="68">
          <cell r="B68" t="str">
            <v>何国友</v>
          </cell>
        </row>
        <row r="68">
          <cell r="G68" t="str">
            <v>66.45</v>
          </cell>
        </row>
        <row r="69">
          <cell r="B69" t="str">
            <v>文际登</v>
          </cell>
        </row>
        <row r="69">
          <cell r="G69" t="str">
            <v>64.44</v>
          </cell>
        </row>
        <row r="70">
          <cell r="B70" t="str">
            <v>杨佳梁</v>
          </cell>
        </row>
        <row r="70">
          <cell r="G70" t="str">
            <v>62.85</v>
          </cell>
        </row>
        <row r="71">
          <cell r="B71" t="str">
            <v>张露</v>
          </cell>
        </row>
        <row r="71">
          <cell r="G71" t="str">
            <v>75.59</v>
          </cell>
        </row>
        <row r="72">
          <cell r="B72" t="str">
            <v>郑青青</v>
          </cell>
        </row>
        <row r="72">
          <cell r="G72" t="str">
            <v>71.23</v>
          </cell>
        </row>
        <row r="73">
          <cell r="B73" t="str">
            <v>周子菁</v>
          </cell>
        </row>
        <row r="73">
          <cell r="G73" t="str">
            <v>66.35</v>
          </cell>
        </row>
        <row r="74">
          <cell r="B74" t="str">
            <v>魏欢</v>
          </cell>
        </row>
        <row r="74">
          <cell r="G74" t="str">
            <v>72.63</v>
          </cell>
        </row>
        <row r="75">
          <cell r="B75" t="str">
            <v>罗娜</v>
          </cell>
        </row>
        <row r="75">
          <cell r="G75" t="str">
            <v>68.48</v>
          </cell>
        </row>
        <row r="76">
          <cell r="B76" t="str">
            <v>吴明威</v>
          </cell>
        </row>
        <row r="76">
          <cell r="G76" t="str">
            <v>66.66</v>
          </cell>
        </row>
        <row r="77">
          <cell r="B77" t="str">
            <v>陈双</v>
          </cell>
        </row>
        <row r="77">
          <cell r="G77" t="str">
            <v>67.06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7"/>
  <sheetViews>
    <sheetView tabSelected="1" zoomScale="80" zoomScaleNormal="80" workbookViewId="0">
      <selection activeCell="M4" sqref="M4"/>
    </sheetView>
  </sheetViews>
  <sheetFormatPr defaultColWidth="9" defaultRowHeight="14.25"/>
  <cols>
    <col min="1" max="1" width="5.625" style="1" customWidth="1"/>
    <col min="2" max="2" width="10.75" style="1" customWidth="1"/>
    <col min="3" max="3" width="5.625" style="1" customWidth="1"/>
    <col min="4" max="4" width="21.5" style="1" customWidth="1"/>
    <col min="5" max="5" width="33.625" style="2" customWidth="1"/>
    <col min="6" max="7" width="17" style="2" customWidth="1"/>
    <col min="8" max="8" width="20" style="2" customWidth="1"/>
    <col min="9" max="9" width="18.125" style="3" customWidth="1"/>
    <col min="10" max="10" width="17.3416666666667" style="3" customWidth="1"/>
    <col min="11" max="11" width="13.2833333333333" style="2" customWidth="1"/>
    <col min="12" max="12" width="14.6916666666667" style="2" customWidth="1"/>
    <col min="13" max="13" width="21.5666666666667" style="1" customWidth="1"/>
    <col min="14" max="16384" width="9" style="1"/>
  </cols>
  <sheetData>
    <row r="1" ht="33" customHeight="1" spans="1:1">
      <c r="A1" s="1" t="s">
        <v>0</v>
      </c>
    </row>
    <row r="2" s="1" customFormat="1" ht="49" customHeight="1" spans="1:13">
      <c r="A2" s="4" t="s">
        <v>1</v>
      </c>
      <c r="B2" s="4"/>
      <c r="C2" s="4"/>
      <c r="D2" s="4"/>
      <c r="E2" s="5"/>
      <c r="F2" s="5"/>
      <c r="G2" s="5"/>
      <c r="H2" s="5"/>
      <c r="I2" s="15"/>
      <c r="J2" s="15"/>
      <c r="K2" s="5"/>
      <c r="L2" s="5"/>
      <c r="M2" s="4"/>
    </row>
    <row r="3" s="1" customFormat="1" ht="54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6" t="s">
        <v>10</v>
      </c>
      <c r="J3" s="16" t="s">
        <v>11</v>
      </c>
      <c r="K3" s="7" t="s">
        <v>12</v>
      </c>
      <c r="L3" s="7" t="s">
        <v>13</v>
      </c>
      <c r="M3" s="17" t="s">
        <v>14</v>
      </c>
    </row>
    <row r="4" s="1" customFormat="1" ht="37" customHeight="1" spans="1:13">
      <c r="A4" s="8">
        <v>1</v>
      </c>
      <c r="B4" s="20" t="s">
        <v>15</v>
      </c>
      <c r="C4" s="21" t="s">
        <v>16</v>
      </c>
      <c r="D4" s="22" t="s">
        <v>17</v>
      </c>
      <c r="E4" s="12" t="s">
        <v>18</v>
      </c>
      <c r="F4" s="11" t="str">
        <f>_xlfn.XLOOKUP(B4,[1]附件!$B$4:$B$77,[1]附件!$G$4:$G$77)</f>
        <v>73.72</v>
      </c>
      <c r="G4" s="11" t="s">
        <v>19</v>
      </c>
      <c r="H4" s="11">
        <v>15</v>
      </c>
      <c r="I4" s="18">
        <v>80.12</v>
      </c>
      <c r="J4" s="18">
        <v>76.92</v>
      </c>
      <c r="K4" s="11">
        <f>COUNTIFS(E:E,E4,J:J,"&gt;"&amp;J4)+1</f>
        <v>1</v>
      </c>
      <c r="L4" s="11" t="s">
        <v>20</v>
      </c>
      <c r="M4" s="12"/>
    </row>
    <row r="5" s="1" customFormat="1" ht="37" customHeight="1" spans="1:13">
      <c r="A5" s="8">
        <v>2</v>
      </c>
      <c r="B5" s="20" t="s">
        <v>21</v>
      </c>
      <c r="C5" s="21" t="s">
        <v>16</v>
      </c>
      <c r="D5" s="22" t="s">
        <v>22</v>
      </c>
      <c r="E5" s="12" t="s">
        <v>18</v>
      </c>
      <c r="F5" s="11" t="str">
        <f>_xlfn.XLOOKUP(B5,[1]附件!$B$4:$B$77,[1]附件!$G$4:$G$77)</f>
        <v>71.22</v>
      </c>
      <c r="G5" s="11" t="s">
        <v>19</v>
      </c>
      <c r="H5" s="11">
        <v>11</v>
      </c>
      <c r="I5" s="18">
        <v>72.6</v>
      </c>
      <c r="J5" s="18">
        <v>71.91</v>
      </c>
      <c r="K5" s="11">
        <f>COUNTIFS(E:E,E5,J:J,"&gt;"&amp;J5)+1</f>
        <v>2</v>
      </c>
      <c r="L5" s="11"/>
      <c r="M5" s="12"/>
    </row>
    <row r="6" s="1" customFormat="1" ht="37" customHeight="1" spans="1:13">
      <c r="A6" s="8">
        <v>3</v>
      </c>
      <c r="B6" s="20" t="s">
        <v>23</v>
      </c>
      <c r="C6" s="21" t="s">
        <v>16</v>
      </c>
      <c r="D6" s="22" t="s">
        <v>24</v>
      </c>
      <c r="E6" s="12" t="s">
        <v>18</v>
      </c>
      <c r="F6" s="11" t="str">
        <f>_xlfn.XLOOKUP(B6,[1]附件!$B$4:$B$77,[1]附件!$G$4:$G$77)</f>
        <v>70.20</v>
      </c>
      <c r="G6" s="11" t="s">
        <v>19</v>
      </c>
      <c r="H6" s="11">
        <v>12</v>
      </c>
      <c r="I6" s="18">
        <v>71.72</v>
      </c>
      <c r="J6" s="18">
        <v>70.96</v>
      </c>
      <c r="K6" s="11">
        <f>COUNTIFS(E:E,E6,J:J,"&gt;"&amp;J6)+1</f>
        <v>3</v>
      </c>
      <c r="L6" s="11"/>
      <c r="M6" s="12"/>
    </row>
    <row r="7" s="1" customFormat="1" ht="37" customHeight="1" spans="1:13">
      <c r="A7" s="8">
        <v>4</v>
      </c>
      <c r="B7" s="20" t="s">
        <v>25</v>
      </c>
      <c r="C7" s="21" t="s">
        <v>16</v>
      </c>
      <c r="D7" s="22" t="s">
        <v>26</v>
      </c>
      <c r="E7" s="12" t="s">
        <v>27</v>
      </c>
      <c r="F7" s="11" t="str">
        <f>_xlfn.XLOOKUP(B7,[1]附件!$B$4:$B$77,[1]附件!$G$4:$G$77)</f>
        <v>74.84</v>
      </c>
      <c r="G7" s="11" t="s">
        <v>19</v>
      </c>
      <c r="H7" s="11">
        <v>5</v>
      </c>
      <c r="I7" s="18">
        <v>86.36</v>
      </c>
      <c r="J7" s="18">
        <v>80.6</v>
      </c>
      <c r="K7" s="11">
        <f>COUNTIFS(E:E,E7,J:J,"&gt;"&amp;J7)+1</f>
        <v>1</v>
      </c>
      <c r="L7" s="11" t="s">
        <v>20</v>
      </c>
      <c r="M7" s="12"/>
    </row>
    <row r="8" s="1" customFormat="1" ht="37" customHeight="1" spans="1:13">
      <c r="A8" s="8">
        <v>5</v>
      </c>
      <c r="B8" s="20" t="s">
        <v>28</v>
      </c>
      <c r="C8" s="21" t="s">
        <v>29</v>
      </c>
      <c r="D8" s="22" t="s">
        <v>30</v>
      </c>
      <c r="E8" s="12" t="s">
        <v>27</v>
      </c>
      <c r="F8" s="11" t="str">
        <f>_xlfn.XLOOKUP(B8,[1]附件!$B$4:$B$77,[1]附件!$G$4:$G$77)</f>
        <v>75.01</v>
      </c>
      <c r="G8" s="11" t="s">
        <v>19</v>
      </c>
      <c r="H8" s="11">
        <v>2</v>
      </c>
      <c r="I8" s="18">
        <v>82.26</v>
      </c>
      <c r="J8" s="18">
        <v>78.635</v>
      </c>
      <c r="K8" s="11">
        <f>COUNTIFS(E:E,E8,J:J,"&gt;"&amp;J8)+1</f>
        <v>2</v>
      </c>
      <c r="L8" s="11"/>
      <c r="M8" s="12"/>
    </row>
    <row r="9" s="1" customFormat="1" ht="37" customHeight="1" spans="1:13">
      <c r="A9" s="8">
        <v>6</v>
      </c>
      <c r="B9" s="20" t="s">
        <v>31</v>
      </c>
      <c r="C9" s="21" t="s">
        <v>16</v>
      </c>
      <c r="D9" s="22" t="s">
        <v>32</v>
      </c>
      <c r="E9" s="12" t="s">
        <v>27</v>
      </c>
      <c r="F9" s="11" t="str">
        <f>_xlfn.XLOOKUP(B9,[1]附件!$B$4:$B$77,[1]附件!$G$4:$G$77)</f>
        <v>73.77</v>
      </c>
      <c r="G9" s="11" t="s">
        <v>19</v>
      </c>
      <c r="H9" s="11">
        <v>3</v>
      </c>
      <c r="I9" s="18">
        <v>81.4</v>
      </c>
      <c r="J9" s="18">
        <v>77.585</v>
      </c>
      <c r="K9" s="11">
        <f>COUNTIFS(E:E,E9,J:J,"&gt;"&amp;J9)+1</f>
        <v>3</v>
      </c>
      <c r="L9" s="11"/>
      <c r="M9" s="12"/>
    </row>
    <row r="10" s="1" customFormat="1" ht="37" customHeight="1" spans="1:13">
      <c r="A10" s="8">
        <v>7</v>
      </c>
      <c r="B10" s="23" t="s">
        <v>33</v>
      </c>
      <c r="C10" s="21" t="s">
        <v>16</v>
      </c>
      <c r="D10" s="22" t="s">
        <v>34</v>
      </c>
      <c r="E10" s="12" t="s">
        <v>35</v>
      </c>
      <c r="F10" s="11" t="str">
        <f>_xlfn.XLOOKUP(B10,[1]附件!$B$4:$B$77,[1]附件!$G$4:$G$77)</f>
        <v>79.01</v>
      </c>
      <c r="G10" s="11" t="s">
        <v>19</v>
      </c>
      <c r="H10" s="11">
        <v>1</v>
      </c>
      <c r="I10" s="18">
        <v>81.94</v>
      </c>
      <c r="J10" s="18">
        <v>80.475</v>
      </c>
      <c r="K10" s="11">
        <f>COUNTIFS(E:E,E10,J:J,"&gt;"&amp;J10)+1</f>
        <v>1</v>
      </c>
      <c r="L10" s="11" t="s">
        <v>20</v>
      </c>
      <c r="M10" s="12"/>
    </row>
    <row r="11" s="1" customFormat="1" ht="37" customHeight="1" spans="1:13">
      <c r="A11" s="8">
        <v>8</v>
      </c>
      <c r="B11" s="20" t="s">
        <v>36</v>
      </c>
      <c r="C11" s="21" t="s">
        <v>16</v>
      </c>
      <c r="D11" s="22" t="s">
        <v>37</v>
      </c>
      <c r="E11" s="12" t="s">
        <v>35</v>
      </c>
      <c r="F11" s="11" t="str">
        <f>_xlfn.XLOOKUP(B11,[1]附件!$B$4:$B$77,[1]附件!$G$4:$G$77)</f>
        <v>71.74</v>
      </c>
      <c r="G11" s="11" t="s">
        <v>19</v>
      </c>
      <c r="H11" s="12" t="s">
        <v>38</v>
      </c>
      <c r="I11" s="18" t="s">
        <v>38</v>
      </c>
      <c r="J11" s="18" t="s">
        <v>38</v>
      </c>
      <c r="K11" s="18" t="s">
        <v>38</v>
      </c>
      <c r="L11" s="11" t="s">
        <v>39</v>
      </c>
      <c r="M11" s="12"/>
    </row>
    <row r="12" s="1" customFormat="1" ht="37" customHeight="1" spans="1:13">
      <c r="A12" s="8">
        <v>9</v>
      </c>
      <c r="B12" s="20" t="s">
        <v>40</v>
      </c>
      <c r="C12" s="21" t="s">
        <v>16</v>
      </c>
      <c r="D12" s="22" t="s">
        <v>41</v>
      </c>
      <c r="E12" s="12" t="s">
        <v>35</v>
      </c>
      <c r="F12" s="11" t="str">
        <f>_xlfn.XLOOKUP(B12,[1]附件!$B$4:$B$77,[1]附件!$G$4:$G$77)</f>
        <v>65.54</v>
      </c>
      <c r="G12" s="11" t="s">
        <v>19</v>
      </c>
      <c r="H12" s="12" t="s">
        <v>38</v>
      </c>
      <c r="I12" s="18" t="s">
        <v>38</v>
      </c>
      <c r="J12" s="18" t="s">
        <v>38</v>
      </c>
      <c r="K12" s="18" t="s">
        <v>38</v>
      </c>
      <c r="L12" s="11" t="s">
        <v>39</v>
      </c>
      <c r="M12" s="12"/>
    </row>
    <row r="13" s="1" customFormat="1" ht="37" customHeight="1" spans="1:13">
      <c r="A13" s="8">
        <v>10</v>
      </c>
      <c r="B13" s="20" t="s">
        <v>42</v>
      </c>
      <c r="C13" s="21" t="s">
        <v>29</v>
      </c>
      <c r="D13" s="22" t="s">
        <v>43</v>
      </c>
      <c r="E13" s="12" t="s">
        <v>44</v>
      </c>
      <c r="F13" s="11" t="str">
        <f>_xlfn.XLOOKUP(B13,[1]附件!$B$4:$B$77,[1]附件!$G$4:$G$77)</f>
        <v>75.15</v>
      </c>
      <c r="G13" s="11" t="s">
        <v>19</v>
      </c>
      <c r="H13" s="11">
        <v>9</v>
      </c>
      <c r="I13" s="18">
        <v>81.4</v>
      </c>
      <c r="J13" s="18">
        <v>78.275</v>
      </c>
      <c r="K13" s="11">
        <f>COUNTIFS(E:E,E13,J:J,"&gt;"&amp;J13)+1</f>
        <v>1</v>
      </c>
      <c r="L13" s="11" t="s">
        <v>20</v>
      </c>
      <c r="M13" s="12"/>
    </row>
    <row r="14" s="1" customFormat="1" ht="37" customHeight="1" spans="1:13">
      <c r="A14" s="8">
        <v>11</v>
      </c>
      <c r="B14" s="24" t="s">
        <v>45</v>
      </c>
      <c r="C14" s="24" t="s">
        <v>16</v>
      </c>
      <c r="D14" s="22" t="s">
        <v>46</v>
      </c>
      <c r="E14" s="12" t="s">
        <v>44</v>
      </c>
      <c r="F14" s="11" t="str">
        <f>_xlfn.XLOOKUP(B14,[1]附件!$B$4:$B$77,[1]附件!$G$4:$G$77)</f>
        <v>70.21</v>
      </c>
      <c r="G14" s="11" t="s">
        <v>19</v>
      </c>
      <c r="H14" s="11">
        <v>7</v>
      </c>
      <c r="I14" s="18">
        <v>78.31</v>
      </c>
      <c r="J14" s="18">
        <v>74.26</v>
      </c>
      <c r="K14" s="11">
        <f>COUNTIFS(E:E,E14,J:J,"&gt;"&amp;J14)+1</f>
        <v>2</v>
      </c>
      <c r="L14" s="11"/>
      <c r="M14" s="12"/>
    </row>
    <row r="15" s="1" customFormat="1" ht="37" customHeight="1" spans="1:13">
      <c r="A15" s="8">
        <v>12</v>
      </c>
      <c r="B15" s="20" t="s">
        <v>47</v>
      </c>
      <c r="C15" s="21" t="s">
        <v>16</v>
      </c>
      <c r="D15" s="22" t="s">
        <v>48</v>
      </c>
      <c r="E15" s="12" t="s">
        <v>44</v>
      </c>
      <c r="F15" s="11" t="str">
        <f>_xlfn.XLOOKUP(B15,[1]附件!$B$4:$B$77,[1]附件!$G$4:$G$77)</f>
        <v>70.42</v>
      </c>
      <c r="G15" s="11" t="s">
        <v>19</v>
      </c>
      <c r="H15" s="11">
        <v>4</v>
      </c>
      <c r="I15" s="18">
        <v>73.96</v>
      </c>
      <c r="J15" s="18">
        <v>72.19</v>
      </c>
      <c r="K15" s="11">
        <f>COUNTIFS(E:E,E15,J:J,"&gt;"&amp;J15)+1</f>
        <v>3</v>
      </c>
      <c r="L15" s="11"/>
      <c r="M15" s="12"/>
    </row>
    <row r="16" s="1" customFormat="1" ht="37" customHeight="1" spans="1:13">
      <c r="A16" s="8">
        <v>13</v>
      </c>
      <c r="B16" s="24" t="s">
        <v>49</v>
      </c>
      <c r="C16" s="24" t="s">
        <v>29</v>
      </c>
      <c r="D16" s="22" t="s">
        <v>50</v>
      </c>
      <c r="E16" s="12" t="s">
        <v>51</v>
      </c>
      <c r="F16" s="11" t="str">
        <f>_xlfn.XLOOKUP(B16,[1]附件!$B$4:$B$77,[1]附件!$G$4:$G$77)</f>
        <v>66.64</v>
      </c>
      <c r="G16" s="11" t="s">
        <v>52</v>
      </c>
      <c r="H16" s="11">
        <v>15</v>
      </c>
      <c r="I16" s="18">
        <v>74.32</v>
      </c>
      <c r="J16" s="18">
        <v>70.48</v>
      </c>
      <c r="K16" s="11">
        <f>COUNTIFS(E:E,E16,J:J,"&gt;"&amp;J16)+1</f>
        <v>1</v>
      </c>
      <c r="L16" s="11" t="s">
        <v>20</v>
      </c>
      <c r="M16" s="12"/>
    </row>
    <row r="17" s="1" customFormat="1" ht="37" customHeight="1" spans="1:13">
      <c r="A17" s="8">
        <v>14</v>
      </c>
      <c r="B17" s="24" t="s">
        <v>53</v>
      </c>
      <c r="C17" s="24" t="s">
        <v>29</v>
      </c>
      <c r="D17" s="22" t="s">
        <v>54</v>
      </c>
      <c r="E17" s="12" t="s">
        <v>51</v>
      </c>
      <c r="F17" s="11" t="str">
        <f>_xlfn.XLOOKUP(B17,[1]附件!$B$4:$B$77,[1]附件!$G$4:$G$77)</f>
        <v>69.81</v>
      </c>
      <c r="G17" s="11" t="s">
        <v>52</v>
      </c>
      <c r="H17" s="11">
        <v>16</v>
      </c>
      <c r="I17" s="18">
        <v>70.46</v>
      </c>
      <c r="J17" s="18">
        <v>70.135</v>
      </c>
      <c r="K17" s="11">
        <f>COUNTIFS(E:E,E17,J:J,"&gt;"&amp;J17)+1</f>
        <v>2</v>
      </c>
      <c r="L17" s="11"/>
      <c r="M17" s="12"/>
    </row>
    <row r="18" s="1" customFormat="1" ht="37" customHeight="1" spans="1:13">
      <c r="A18" s="8">
        <v>15</v>
      </c>
      <c r="B18" s="24" t="s">
        <v>55</v>
      </c>
      <c r="C18" s="24" t="s">
        <v>29</v>
      </c>
      <c r="D18" s="22" t="s">
        <v>56</v>
      </c>
      <c r="E18" s="12" t="s">
        <v>51</v>
      </c>
      <c r="F18" s="11" t="str">
        <f>_xlfn.XLOOKUP(B18,[1]附件!$B$4:$B$77,[1]附件!$G$4:$G$77)</f>
        <v>61.23</v>
      </c>
      <c r="G18" s="11" t="s">
        <v>52</v>
      </c>
      <c r="H18" s="11">
        <v>1</v>
      </c>
      <c r="I18" s="18">
        <v>73.26</v>
      </c>
      <c r="J18" s="18">
        <v>67.245</v>
      </c>
      <c r="K18" s="11">
        <f>COUNTIFS(E:E,E18,J:J,"&gt;"&amp;J18)+1</f>
        <v>3</v>
      </c>
      <c r="L18" s="11"/>
      <c r="M18" s="12"/>
    </row>
    <row r="19" s="1" customFormat="1" ht="37" customHeight="1" spans="1:13">
      <c r="A19" s="8">
        <v>16</v>
      </c>
      <c r="B19" s="24" t="s">
        <v>57</v>
      </c>
      <c r="C19" s="24" t="s">
        <v>29</v>
      </c>
      <c r="D19" s="22" t="s">
        <v>58</v>
      </c>
      <c r="E19" s="12" t="s">
        <v>59</v>
      </c>
      <c r="F19" s="11" t="str">
        <f>_xlfn.XLOOKUP(B19,[1]附件!$B$4:$B$77,[1]附件!$G$4:$G$77)</f>
        <v>65.32</v>
      </c>
      <c r="G19" s="11" t="s">
        <v>52</v>
      </c>
      <c r="H19" s="11">
        <v>13</v>
      </c>
      <c r="I19" s="18">
        <v>76.1</v>
      </c>
      <c r="J19" s="18">
        <v>70.71</v>
      </c>
      <c r="K19" s="11">
        <f>COUNTIFS(E:E,E19,J:J,"&gt;"&amp;J19)+1</f>
        <v>1</v>
      </c>
      <c r="L19" s="11" t="s">
        <v>20</v>
      </c>
      <c r="M19" s="12"/>
    </row>
    <row r="20" s="1" customFormat="1" ht="37" customHeight="1" spans="1:13">
      <c r="A20" s="8">
        <v>17</v>
      </c>
      <c r="B20" s="24" t="s">
        <v>60</v>
      </c>
      <c r="C20" s="24" t="s">
        <v>29</v>
      </c>
      <c r="D20" s="22" t="s">
        <v>61</v>
      </c>
      <c r="E20" s="12" t="s">
        <v>59</v>
      </c>
      <c r="F20" s="11" t="str">
        <f>_xlfn.XLOOKUP(B20,[1]附件!$B$4:$B$77,[1]附件!$G$4:$G$77)</f>
        <v>63.46</v>
      </c>
      <c r="G20" s="11" t="s">
        <v>52</v>
      </c>
      <c r="H20" s="11">
        <v>3</v>
      </c>
      <c r="I20" s="18">
        <v>73.42</v>
      </c>
      <c r="J20" s="18">
        <v>68.44</v>
      </c>
      <c r="K20" s="11">
        <f>COUNTIFS(E:E,E20,J:J,"&gt;"&amp;J20)+1</f>
        <v>2</v>
      </c>
      <c r="L20" s="11"/>
      <c r="M20" s="12"/>
    </row>
    <row r="21" s="1" customFormat="1" ht="37" customHeight="1" spans="1:13">
      <c r="A21" s="8">
        <v>18</v>
      </c>
      <c r="B21" s="24" t="s">
        <v>62</v>
      </c>
      <c r="C21" s="24" t="s">
        <v>29</v>
      </c>
      <c r="D21" s="22" t="s">
        <v>63</v>
      </c>
      <c r="E21" s="12" t="s">
        <v>64</v>
      </c>
      <c r="F21" s="11" t="str">
        <f>_xlfn.XLOOKUP(B21,[1]附件!$B$4:$B$77,[1]附件!$G$4:$G$77)</f>
        <v>68.99</v>
      </c>
      <c r="G21" s="11" t="s">
        <v>52</v>
      </c>
      <c r="H21" s="11">
        <v>12</v>
      </c>
      <c r="I21" s="18">
        <v>79.4</v>
      </c>
      <c r="J21" s="18">
        <v>74.195</v>
      </c>
      <c r="K21" s="11">
        <f>COUNTIFS(E:E,E21,J:J,"&gt;"&amp;J21)+1</f>
        <v>1</v>
      </c>
      <c r="L21" s="11" t="s">
        <v>20</v>
      </c>
      <c r="M21" s="12"/>
    </row>
    <row r="22" s="1" customFormat="1" ht="36" customHeight="1" spans="1:13">
      <c r="A22" s="8">
        <v>19</v>
      </c>
      <c r="B22" s="24" t="s">
        <v>65</v>
      </c>
      <c r="C22" s="24" t="s">
        <v>16</v>
      </c>
      <c r="D22" s="22" t="s">
        <v>66</v>
      </c>
      <c r="E22" s="12" t="s">
        <v>64</v>
      </c>
      <c r="F22" s="11" t="str">
        <f>_xlfn.XLOOKUP(B22,[1]附件!$B$4:$B$77,[1]附件!$G$4:$G$77)</f>
        <v>71.97</v>
      </c>
      <c r="G22" s="11" t="s">
        <v>52</v>
      </c>
      <c r="H22" s="11">
        <v>5</v>
      </c>
      <c r="I22" s="18">
        <v>74.18</v>
      </c>
      <c r="J22" s="18">
        <v>73.075</v>
      </c>
      <c r="K22" s="11">
        <f>COUNTIFS(E:E,E22,J:J,"&gt;"&amp;J22)+1</f>
        <v>2</v>
      </c>
      <c r="L22" s="11"/>
      <c r="M22" s="12"/>
    </row>
    <row r="23" s="1" customFormat="1" ht="36" customHeight="1" spans="1:13">
      <c r="A23" s="8">
        <v>20</v>
      </c>
      <c r="B23" s="24" t="s">
        <v>67</v>
      </c>
      <c r="C23" s="24" t="s">
        <v>16</v>
      </c>
      <c r="D23" s="22" t="s">
        <v>68</v>
      </c>
      <c r="E23" s="12" t="s">
        <v>64</v>
      </c>
      <c r="F23" s="11" t="str">
        <f>_xlfn.XLOOKUP(B23,[1]附件!$B$4:$B$77,[1]附件!$G$4:$G$77)</f>
        <v>64.33</v>
      </c>
      <c r="G23" s="11" t="s">
        <v>52</v>
      </c>
      <c r="H23" s="11">
        <v>7</v>
      </c>
      <c r="I23" s="18">
        <v>70.14</v>
      </c>
      <c r="J23" s="18">
        <v>67.235</v>
      </c>
      <c r="K23" s="11">
        <f>COUNTIFS(E:E,E23,J:J,"&gt;"&amp;J23)+1</f>
        <v>3</v>
      </c>
      <c r="L23" s="11"/>
      <c r="M23" s="12"/>
    </row>
    <row r="24" s="1" customFormat="1" ht="36" customHeight="1" spans="1:13">
      <c r="A24" s="8">
        <v>21</v>
      </c>
      <c r="B24" s="24" t="s">
        <v>69</v>
      </c>
      <c r="C24" s="24" t="s">
        <v>29</v>
      </c>
      <c r="D24" s="22" t="s">
        <v>70</v>
      </c>
      <c r="E24" s="12" t="s">
        <v>71</v>
      </c>
      <c r="F24" s="11" t="str">
        <f>_xlfn.XLOOKUP(B24,[1]附件!$B$4:$B$77,[1]附件!$G$4:$G$77)</f>
        <v>51.46</v>
      </c>
      <c r="G24" s="11" t="s">
        <v>52</v>
      </c>
      <c r="H24" s="11">
        <v>14</v>
      </c>
      <c r="I24" s="18">
        <v>65.8</v>
      </c>
      <c r="J24" s="18">
        <v>58.63</v>
      </c>
      <c r="K24" s="11">
        <f>COUNTIFS(E:E,E24,J:J,"&gt;"&amp;J24)+1</f>
        <v>1</v>
      </c>
      <c r="L24" s="11" t="s">
        <v>39</v>
      </c>
      <c r="M24" s="12" t="s">
        <v>72</v>
      </c>
    </row>
    <row r="25" s="1" customFormat="1" ht="36" customHeight="1" spans="1:13">
      <c r="A25" s="8">
        <v>22</v>
      </c>
      <c r="B25" s="24" t="s">
        <v>73</v>
      </c>
      <c r="C25" s="24" t="s">
        <v>29</v>
      </c>
      <c r="D25" s="22" t="s">
        <v>74</v>
      </c>
      <c r="E25" s="12" t="s">
        <v>71</v>
      </c>
      <c r="F25" s="11" t="str">
        <f>_xlfn.XLOOKUP(B25,[1]附件!$B$4:$B$77,[1]附件!$G$4:$G$77)</f>
        <v>75.02</v>
      </c>
      <c r="G25" s="11" t="s">
        <v>52</v>
      </c>
      <c r="H25" s="11" t="s">
        <v>38</v>
      </c>
      <c r="I25" s="11" t="s">
        <v>38</v>
      </c>
      <c r="J25" s="11" t="s">
        <v>38</v>
      </c>
      <c r="K25" s="11" t="s">
        <v>38</v>
      </c>
      <c r="L25" s="11" t="s">
        <v>39</v>
      </c>
      <c r="M25" s="12"/>
    </row>
    <row r="26" s="1" customFormat="1" ht="36" customHeight="1" spans="1:13">
      <c r="A26" s="8">
        <v>23</v>
      </c>
      <c r="B26" s="24" t="s">
        <v>75</v>
      </c>
      <c r="C26" s="24" t="s">
        <v>29</v>
      </c>
      <c r="D26" s="22" t="s">
        <v>76</v>
      </c>
      <c r="E26" s="12" t="s">
        <v>77</v>
      </c>
      <c r="F26" s="11" t="str">
        <f>_xlfn.XLOOKUP(B26,[1]附件!$B$4:$B$77,[1]附件!$G$4:$G$77)</f>
        <v>67.06</v>
      </c>
      <c r="G26" s="11" t="s">
        <v>78</v>
      </c>
      <c r="H26" s="11">
        <v>8</v>
      </c>
      <c r="I26" s="18">
        <v>77.4</v>
      </c>
      <c r="J26" s="18">
        <v>72.23</v>
      </c>
      <c r="K26" s="11">
        <f>COUNTIFS(E:E,E26,J:J,"&gt;"&amp;J26)+1</f>
        <v>1</v>
      </c>
      <c r="L26" s="11" t="s">
        <v>20</v>
      </c>
      <c r="M26" s="11"/>
    </row>
    <row r="27" s="1" customFormat="1" ht="36" customHeight="1" spans="1:13">
      <c r="A27" s="8">
        <v>24</v>
      </c>
      <c r="B27" s="24" t="s">
        <v>79</v>
      </c>
      <c r="C27" s="24" t="s">
        <v>16</v>
      </c>
      <c r="D27" s="22" t="s">
        <v>80</v>
      </c>
      <c r="E27" s="12" t="s">
        <v>81</v>
      </c>
      <c r="F27" s="11" t="str">
        <f>_xlfn.XLOOKUP(B27,[1]附件!$B$4:$B$77,[1]附件!$G$4:$G$77)</f>
        <v>79.12</v>
      </c>
      <c r="G27" s="11" t="s">
        <v>52</v>
      </c>
      <c r="H27" s="11">
        <v>11</v>
      </c>
      <c r="I27" s="18">
        <v>79.3</v>
      </c>
      <c r="J27" s="18">
        <v>79.21</v>
      </c>
      <c r="K27" s="11">
        <f>COUNTIFS(E:E,E27,J:J,"&gt;"&amp;J27)+1</f>
        <v>1</v>
      </c>
      <c r="L27" s="11" t="s">
        <v>20</v>
      </c>
      <c r="M27" s="12"/>
    </row>
    <row r="28" s="1" customFormat="1" ht="36" customHeight="1" spans="1:13">
      <c r="A28" s="8">
        <v>25</v>
      </c>
      <c r="B28" s="24" t="s">
        <v>82</v>
      </c>
      <c r="C28" s="24" t="s">
        <v>29</v>
      </c>
      <c r="D28" s="22" t="s">
        <v>83</v>
      </c>
      <c r="E28" s="12" t="s">
        <v>81</v>
      </c>
      <c r="F28" s="11" t="str">
        <f>_xlfn.XLOOKUP(B28,[1]附件!$B$4:$B$77,[1]附件!$G$4:$G$77)</f>
        <v>78.03</v>
      </c>
      <c r="G28" s="11" t="s">
        <v>52</v>
      </c>
      <c r="H28" s="11">
        <v>6</v>
      </c>
      <c r="I28" s="18">
        <v>77.82</v>
      </c>
      <c r="J28" s="18">
        <v>77.925</v>
      </c>
      <c r="K28" s="11">
        <f>COUNTIFS(E:E,E28,J:J,"&gt;"&amp;J28)+1</f>
        <v>2</v>
      </c>
      <c r="L28" s="11"/>
      <c r="M28" s="12"/>
    </row>
    <row r="29" s="1" customFormat="1" ht="36" customHeight="1" spans="1:13">
      <c r="A29" s="8">
        <v>26</v>
      </c>
      <c r="B29" s="24" t="s">
        <v>84</v>
      </c>
      <c r="C29" s="24" t="s">
        <v>16</v>
      </c>
      <c r="D29" s="22" t="s">
        <v>85</v>
      </c>
      <c r="E29" s="12" t="s">
        <v>81</v>
      </c>
      <c r="F29" s="11" t="str">
        <f>_xlfn.XLOOKUP(B29,[1]附件!$B$4:$B$77,[1]附件!$G$4:$G$77)</f>
        <v>78.50</v>
      </c>
      <c r="G29" s="11" t="s">
        <v>52</v>
      </c>
      <c r="H29" s="11" t="s">
        <v>38</v>
      </c>
      <c r="I29" s="11" t="s">
        <v>38</v>
      </c>
      <c r="J29" s="11" t="s">
        <v>38</v>
      </c>
      <c r="K29" s="11" t="s">
        <v>38</v>
      </c>
      <c r="L29" s="11" t="s">
        <v>39</v>
      </c>
      <c r="M29" s="12"/>
    </row>
    <row r="30" s="1" customFormat="1" ht="36" customHeight="1" spans="1:13">
      <c r="A30" s="8">
        <v>27</v>
      </c>
      <c r="B30" s="24" t="s">
        <v>86</v>
      </c>
      <c r="C30" s="24" t="s">
        <v>29</v>
      </c>
      <c r="D30" s="22" t="s">
        <v>87</v>
      </c>
      <c r="E30" s="12" t="s">
        <v>88</v>
      </c>
      <c r="F30" s="11" t="str">
        <f>_xlfn.XLOOKUP(B30,[1]附件!$B$4:$B$77,[1]附件!$G$4:$G$77)</f>
        <v>70.17</v>
      </c>
      <c r="G30" s="11" t="s">
        <v>52</v>
      </c>
      <c r="H30" s="11">
        <v>9</v>
      </c>
      <c r="I30" s="18">
        <v>76.06</v>
      </c>
      <c r="J30" s="18">
        <v>73.115</v>
      </c>
      <c r="K30" s="11">
        <f>COUNTIFS(E:E,E30,J:J,"&gt;"&amp;J30)+1</f>
        <v>1</v>
      </c>
      <c r="L30" s="11" t="s">
        <v>20</v>
      </c>
      <c r="M30" s="12"/>
    </row>
    <row r="31" s="1" customFormat="1" ht="36" customHeight="1" spans="1:13">
      <c r="A31" s="8">
        <v>28</v>
      </c>
      <c r="B31" s="24" t="s">
        <v>89</v>
      </c>
      <c r="C31" s="24" t="s">
        <v>29</v>
      </c>
      <c r="D31" s="22" t="s">
        <v>90</v>
      </c>
      <c r="E31" s="12" t="s">
        <v>88</v>
      </c>
      <c r="F31" s="11" t="str">
        <f>_xlfn.XLOOKUP(B31,[1]附件!$B$4:$B$77,[1]附件!$G$4:$G$77)</f>
        <v>68.65</v>
      </c>
      <c r="G31" s="11" t="s">
        <v>52</v>
      </c>
      <c r="H31" s="11">
        <v>4</v>
      </c>
      <c r="I31" s="18">
        <v>65.96</v>
      </c>
      <c r="J31" s="18">
        <v>67.305</v>
      </c>
      <c r="K31" s="11">
        <f>COUNTIFS(E:E,E31,J:J,"&gt;"&amp;J31)+1</f>
        <v>2</v>
      </c>
      <c r="L31" s="11" t="s">
        <v>39</v>
      </c>
      <c r="M31" s="12" t="s">
        <v>72</v>
      </c>
    </row>
    <row r="32" s="1" customFormat="1" ht="36" customHeight="1" spans="1:13">
      <c r="A32" s="8">
        <v>29</v>
      </c>
      <c r="B32" s="24" t="s">
        <v>91</v>
      </c>
      <c r="C32" s="24" t="s">
        <v>16</v>
      </c>
      <c r="D32" s="22" t="s">
        <v>92</v>
      </c>
      <c r="E32" s="12" t="s">
        <v>88</v>
      </c>
      <c r="F32" s="11" t="str">
        <f>_xlfn.XLOOKUP(B32,[1]附件!$B$4:$B$77,[1]附件!$G$4:$G$77)</f>
        <v>65.87</v>
      </c>
      <c r="G32" s="11" t="s">
        <v>52</v>
      </c>
      <c r="H32" s="11" t="s">
        <v>38</v>
      </c>
      <c r="I32" s="11" t="s">
        <v>38</v>
      </c>
      <c r="J32" s="11" t="s">
        <v>38</v>
      </c>
      <c r="K32" s="11" t="s">
        <v>38</v>
      </c>
      <c r="L32" s="11" t="s">
        <v>39</v>
      </c>
      <c r="M32" s="12"/>
    </row>
    <row r="33" s="1" customFormat="1" ht="36" customHeight="1" spans="1:13">
      <c r="A33" s="8">
        <v>30</v>
      </c>
      <c r="B33" s="24" t="s">
        <v>93</v>
      </c>
      <c r="C33" s="24" t="s">
        <v>29</v>
      </c>
      <c r="D33" s="22" t="s">
        <v>94</v>
      </c>
      <c r="E33" s="14" t="s">
        <v>95</v>
      </c>
      <c r="F33" s="11" t="str">
        <f>_xlfn.XLOOKUP(B33,[1]附件!$B$4:$B$77,[1]附件!$G$4:$G$77)</f>
        <v>61.81</v>
      </c>
      <c r="G33" s="11" t="s">
        <v>52</v>
      </c>
      <c r="H33" s="11">
        <v>10</v>
      </c>
      <c r="I33" s="18">
        <v>85.2</v>
      </c>
      <c r="J33" s="18">
        <v>73.505</v>
      </c>
      <c r="K33" s="11">
        <f>COUNTIFS(E:E,E33,J:J,"&gt;"&amp;J33)+1</f>
        <v>1</v>
      </c>
      <c r="L33" s="11" t="s">
        <v>20</v>
      </c>
      <c r="M33" s="12"/>
    </row>
    <row r="34" s="1" customFormat="1" ht="36" customHeight="1" spans="1:13">
      <c r="A34" s="8">
        <v>31</v>
      </c>
      <c r="B34" s="24" t="s">
        <v>96</v>
      </c>
      <c r="C34" s="24" t="s">
        <v>29</v>
      </c>
      <c r="D34" s="22" t="s">
        <v>97</v>
      </c>
      <c r="E34" s="12" t="s">
        <v>95</v>
      </c>
      <c r="F34" s="11" t="str">
        <f>_xlfn.XLOOKUP(B34,[1]附件!$B$4:$B$77,[1]附件!$G$4:$G$77)</f>
        <v>71.49</v>
      </c>
      <c r="G34" s="11" t="s">
        <v>52</v>
      </c>
      <c r="H34" s="11">
        <v>2</v>
      </c>
      <c r="I34" s="18">
        <v>75.1</v>
      </c>
      <c r="J34" s="18">
        <v>73.295</v>
      </c>
      <c r="K34" s="11">
        <f>COUNTIFS(E:E,E34,J:J,"&gt;"&amp;J34)+1</f>
        <v>2</v>
      </c>
      <c r="L34" s="11"/>
      <c r="M34" s="12"/>
    </row>
    <row r="35" s="1" customFormat="1" ht="36" customHeight="1" spans="1:13">
      <c r="A35" s="8">
        <v>32</v>
      </c>
      <c r="B35" s="24" t="s">
        <v>98</v>
      </c>
      <c r="C35" s="24" t="s">
        <v>29</v>
      </c>
      <c r="D35" s="22" t="s">
        <v>99</v>
      </c>
      <c r="E35" s="12" t="s">
        <v>95</v>
      </c>
      <c r="F35" s="11" t="str">
        <f>_xlfn.XLOOKUP(B35,[1]附件!$B$4:$B$77,[1]附件!$G$4:$G$77)</f>
        <v>70.33</v>
      </c>
      <c r="G35" s="11" t="s">
        <v>52</v>
      </c>
      <c r="H35" s="11">
        <v>8</v>
      </c>
      <c r="I35" s="18">
        <v>70.62</v>
      </c>
      <c r="J35" s="18">
        <v>70.475</v>
      </c>
      <c r="K35" s="11">
        <f>COUNTIFS(E:E,E35,J:J,"&gt;"&amp;J35)+1</f>
        <v>3</v>
      </c>
      <c r="L35" s="11"/>
      <c r="M35" s="12"/>
    </row>
    <row r="36" s="1" customFormat="1" ht="36" customHeight="1" spans="1:13">
      <c r="A36" s="8">
        <v>33</v>
      </c>
      <c r="B36" s="24" t="s">
        <v>100</v>
      </c>
      <c r="C36" s="24" t="s">
        <v>29</v>
      </c>
      <c r="D36" s="22" t="s">
        <v>101</v>
      </c>
      <c r="E36" s="12" t="s">
        <v>102</v>
      </c>
      <c r="F36" s="11" t="str">
        <f>_xlfn.XLOOKUP(B36,[1]附件!$B$4:$B$77,[1]附件!$G$4:$G$77)</f>
        <v>75.92</v>
      </c>
      <c r="G36" s="11" t="s">
        <v>78</v>
      </c>
      <c r="H36" s="11">
        <v>10</v>
      </c>
      <c r="I36" s="18">
        <v>81.36</v>
      </c>
      <c r="J36" s="18">
        <v>78.64</v>
      </c>
      <c r="K36" s="11">
        <f>COUNTIFS(E:E,E36,J:J,"&gt;"&amp;J36)+1</f>
        <v>1</v>
      </c>
      <c r="L36" s="11" t="s">
        <v>20</v>
      </c>
      <c r="M36" s="12"/>
    </row>
    <row r="37" s="1" customFormat="1" ht="36" customHeight="1" spans="1:13">
      <c r="A37" s="8">
        <v>34</v>
      </c>
      <c r="B37" s="24" t="s">
        <v>103</v>
      </c>
      <c r="C37" s="24" t="s">
        <v>29</v>
      </c>
      <c r="D37" s="22" t="s">
        <v>104</v>
      </c>
      <c r="E37" s="12" t="s">
        <v>102</v>
      </c>
      <c r="F37" s="11" t="str">
        <f>_xlfn.XLOOKUP(B37,[1]附件!$B$4:$B$77,[1]附件!$G$4:$G$77)</f>
        <v>77.68</v>
      </c>
      <c r="G37" s="11" t="s">
        <v>78</v>
      </c>
      <c r="H37" s="11">
        <v>2</v>
      </c>
      <c r="I37" s="18">
        <v>78.7</v>
      </c>
      <c r="J37" s="18">
        <v>78.19</v>
      </c>
      <c r="K37" s="11">
        <f>COUNTIFS(E:E,E37,J:J,"&gt;"&amp;J37)+1</f>
        <v>2</v>
      </c>
      <c r="L37" s="11" t="s">
        <v>20</v>
      </c>
      <c r="M37" s="12"/>
    </row>
    <row r="38" s="1" customFormat="1" ht="36" customHeight="1" spans="1:13">
      <c r="A38" s="8">
        <v>35</v>
      </c>
      <c r="B38" s="24" t="s">
        <v>105</v>
      </c>
      <c r="C38" s="24" t="s">
        <v>29</v>
      </c>
      <c r="D38" s="22" t="s">
        <v>106</v>
      </c>
      <c r="E38" s="12" t="s">
        <v>102</v>
      </c>
      <c r="F38" s="11" t="str">
        <f>_xlfn.XLOOKUP(B38,[1]附件!$B$4:$B$77,[1]附件!$G$4:$G$77)</f>
        <v>78.04</v>
      </c>
      <c r="G38" s="11" t="s">
        <v>78</v>
      </c>
      <c r="H38" s="11">
        <v>14</v>
      </c>
      <c r="I38" s="18">
        <v>77.56</v>
      </c>
      <c r="J38" s="18">
        <v>77.8</v>
      </c>
      <c r="K38" s="11">
        <f>COUNTIFS(E:E,E38,J:J,"&gt;"&amp;J38)+1</f>
        <v>3</v>
      </c>
      <c r="L38" s="11"/>
      <c r="M38" s="12"/>
    </row>
    <row r="39" s="1" customFormat="1" ht="36" customHeight="1" spans="1:13">
      <c r="A39" s="8">
        <v>36</v>
      </c>
      <c r="B39" s="24" t="s">
        <v>107</v>
      </c>
      <c r="C39" s="24" t="s">
        <v>16</v>
      </c>
      <c r="D39" s="22" t="s">
        <v>108</v>
      </c>
      <c r="E39" s="12" t="s">
        <v>102</v>
      </c>
      <c r="F39" s="11" t="str">
        <f>_xlfn.XLOOKUP(B39,[1]附件!$B$4:$B$77,[1]附件!$G$4:$G$77)</f>
        <v>76.16</v>
      </c>
      <c r="G39" s="11" t="s">
        <v>78</v>
      </c>
      <c r="H39" s="11">
        <v>11</v>
      </c>
      <c r="I39" s="18">
        <v>78.94</v>
      </c>
      <c r="J39" s="18">
        <v>77.55</v>
      </c>
      <c r="K39" s="11">
        <f>COUNTIFS(E:E,E39,J:J,"&gt;"&amp;J39)+1</f>
        <v>4</v>
      </c>
      <c r="L39" s="11"/>
      <c r="M39" s="12"/>
    </row>
    <row r="40" s="1" customFormat="1" ht="36" customHeight="1" spans="1:13">
      <c r="A40" s="8">
        <v>37</v>
      </c>
      <c r="B40" s="24" t="s">
        <v>109</v>
      </c>
      <c r="C40" s="24" t="s">
        <v>16</v>
      </c>
      <c r="D40" s="22" t="s">
        <v>110</v>
      </c>
      <c r="E40" s="12" t="s">
        <v>102</v>
      </c>
      <c r="F40" s="11" t="str">
        <f>_xlfn.XLOOKUP(B40,[1]附件!$B$4:$B$77,[1]附件!$G$4:$G$77)</f>
        <v>76.74</v>
      </c>
      <c r="G40" s="11" t="s">
        <v>78</v>
      </c>
      <c r="H40" s="11">
        <v>4</v>
      </c>
      <c r="I40" s="18">
        <v>77.8</v>
      </c>
      <c r="J40" s="18">
        <v>77.27</v>
      </c>
      <c r="K40" s="11">
        <f>COUNTIFS(E:E,E40,J:J,"&gt;"&amp;J40)+1</f>
        <v>5</v>
      </c>
      <c r="L40" s="11"/>
      <c r="M40" s="12"/>
    </row>
    <row r="41" s="1" customFormat="1" ht="36" customHeight="1" spans="1:13">
      <c r="A41" s="8">
        <v>38</v>
      </c>
      <c r="B41" s="24" t="s">
        <v>111</v>
      </c>
      <c r="C41" s="24" t="s">
        <v>29</v>
      </c>
      <c r="D41" s="22" t="s">
        <v>112</v>
      </c>
      <c r="E41" s="12" t="s">
        <v>102</v>
      </c>
      <c r="F41" s="11" t="str">
        <f>_xlfn.XLOOKUP(B41,[1]附件!$B$4:$B$77,[1]附件!$G$4:$G$77)</f>
        <v>75.32</v>
      </c>
      <c r="G41" s="11" t="s">
        <v>78</v>
      </c>
      <c r="H41" s="11">
        <v>12</v>
      </c>
      <c r="I41" s="18">
        <v>77.48</v>
      </c>
      <c r="J41" s="18">
        <v>76.4</v>
      </c>
      <c r="K41" s="11">
        <f>COUNTIFS(E:E,E41,J:J,"&gt;"&amp;J41)+1</f>
        <v>6</v>
      </c>
      <c r="L41" s="11"/>
      <c r="M41" s="12"/>
    </row>
    <row r="42" s="1" customFormat="1" ht="36" customHeight="1" spans="1:13">
      <c r="A42" s="8">
        <v>39</v>
      </c>
      <c r="B42" s="24" t="s">
        <v>113</v>
      </c>
      <c r="C42" s="24" t="s">
        <v>16</v>
      </c>
      <c r="D42" s="22" t="s">
        <v>114</v>
      </c>
      <c r="E42" s="12" t="s">
        <v>115</v>
      </c>
      <c r="F42" s="11" t="str">
        <f>_xlfn.XLOOKUP(B42,[1]附件!$B$4:$B$77,[1]附件!$G$4:$G$77)</f>
        <v>74.29</v>
      </c>
      <c r="G42" s="11" t="s">
        <v>78</v>
      </c>
      <c r="H42" s="11">
        <v>7</v>
      </c>
      <c r="I42" s="18">
        <v>74.96</v>
      </c>
      <c r="J42" s="18">
        <v>74.625</v>
      </c>
      <c r="K42" s="11">
        <f>COUNTIFS(E:E,E42,J:J,"&gt;"&amp;J42)+1</f>
        <v>1</v>
      </c>
      <c r="L42" s="11" t="s">
        <v>20</v>
      </c>
      <c r="M42" s="12"/>
    </row>
    <row r="43" s="1" customFormat="1" ht="36" customHeight="1" spans="1:13">
      <c r="A43" s="8">
        <v>40</v>
      </c>
      <c r="B43" s="24" t="s">
        <v>116</v>
      </c>
      <c r="C43" s="24" t="s">
        <v>16</v>
      </c>
      <c r="D43" s="22" t="s">
        <v>117</v>
      </c>
      <c r="E43" s="12" t="s">
        <v>115</v>
      </c>
      <c r="F43" s="11" t="str">
        <f>_xlfn.XLOOKUP(B43,[1]附件!$B$4:$B$77,[1]附件!$G$4:$G$77)</f>
        <v>70.06</v>
      </c>
      <c r="G43" s="11" t="s">
        <v>78</v>
      </c>
      <c r="H43" s="11">
        <v>13</v>
      </c>
      <c r="I43" s="18">
        <v>73.4</v>
      </c>
      <c r="J43" s="18">
        <v>71.73</v>
      </c>
      <c r="K43" s="11">
        <f>COUNTIFS(E:E,E43,J:J,"&gt;"&amp;J43)+1</f>
        <v>2</v>
      </c>
      <c r="L43" s="11"/>
      <c r="M43" s="12"/>
    </row>
    <row r="44" s="1" customFormat="1" ht="36" customHeight="1" spans="1:13">
      <c r="A44" s="8">
        <v>41</v>
      </c>
      <c r="B44" s="24" t="s">
        <v>118</v>
      </c>
      <c r="C44" s="24" t="s">
        <v>16</v>
      </c>
      <c r="D44" s="22" t="s">
        <v>119</v>
      </c>
      <c r="E44" s="12" t="s">
        <v>115</v>
      </c>
      <c r="F44" s="11" t="str">
        <f>_xlfn.XLOOKUP(B44,[1]附件!$B$4:$B$77,[1]附件!$G$4:$G$77)</f>
        <v>66.70</v>
      </c>
      <c r="G44" s="11" t="s">
        <v>78</v>
      </c>
      <c r="H44" s="11">
        <v>15</v>
      </c>
      <c r="I44" s="18">
        <v>75.96</v>
      </c>
      <c r="J44" s="18">
        <v>71.33</v>
      </c>
      <c r="K44" s="11">
        <f>COUNTIFS(E:E,E44,J:J,"&gt;"&amp;J44)+1</f>
        <v>3</v>
      </c>
      <c r="L44" s="11"/>
      <c r="M44" s="12"/>
    </row>
    <row r="45" s="1" customFormat="1" ht="36" customHeight="1" spans="1:13">
      <c r="A45" s="8">
        <v>42</v>
      </c>
      <c r="B45" s="24" t="s">
        <v>120</v>
      </c>
      <c r="C45" s="24" t="s">
        <v>29</v>
      </c>
      <c r="D45" s="22" t="s">
        <v>121</v>
      </c>
      <c r="E45" s="12" t="s">
        <v>122</v>
      </c>
      <c r="F45" s="11" t="str">
        <f>_xlfn.XLOOKUP(B45,[1]附件!$B$4:$B$77,[1]附件!$G$4:$G$77)</f>
        <v>66.45</v>
      </c>
      <c r="G45" s="11" t="s">
        <v>78</v>
      </c>
      <c r="H45" s="11">
        <v>17</v>
      </c>
      <c r="I45" s="18">
        <v>74.32</v>
      </c>
      <c r="J45" s="18">
        <v>70.385</v>
      </c>
      <c r="K45" s="11">
        <f>COUNTIFS(E:E,E45,J:J,"&gt;"&amp;J45)+1</f>
        <v>1</v>
      </c>
      <c r="L45" s="11" t="s">
        <v>20</v>
      </c>
      <c r="M45" s="12"/>
    </row>
    <row r="46" s="1" customFormat="1" ht="36" customHeight="1" spans="1:13">
      <c r="A46" s="8">
        <v>43</v>
      </c>
      <c r="B46" s="24" t="s">
        <v>123</v>
      </c>
      <c r="C46" s="24" t="s">
        <v>29</v>
      </c>
      <c r="D46" s="22" t="s">
        <v>124</v>
      </c>
      <c r="E46" s="12" t="s">
        <v>122</v>
      </c>
      <c r="F46" s="11" t="str">
        <f>_xlfn.XLOOKUP(B46,[1]附件!$B$4:$B$77,[1]附件!$G$4:$G$77)</f>
        <v>64.44</v>
      </c>
      <c r="G46" s="11" t="s">
        <v>78</v>
      </c>
      <c r="H46" s="11">
        <v>9</v>
      </c>
      <c r="I46" s="18">
        <v>75.08</v>
      </c>
      <c r="J46" s="18">
        <v>69.76</v>
      </c>
      <c r="K46" s="11">
        <f>COUNTIFS(E:E,E46,J:J,"&gt;"&amp;J46)+1</f>
        <v>2</v>
      </c>
      <c r="L46" s="11"/>
      <c r="M46" s="12"/>
    </row>
    <row r="47" s="1" customFormat="1" ht="36" customHeight="1" spans="1:13">
      <c r="A47" s="8">
        <v>44</v>
      </c>
      <c r="B47" s="24" t="s">
        <v>125</v>
      </c>
      <c r="C47" s="24" t="s">
        <v>29</v>
      </c>
      <c r="D47" s="22" t="s">
        <v>126</v>
      </c>
      <c r="E47" s="12" t="s">
        <v>122</v>
      </c>
      <c r="F47" s="11" t="str">
        <f>_xlfn.XLOOKUP(B47,[1]附件!$B$4:$B$77,[1]附件!$G$4:$G$77)</f>
        <v>62.85</v>
      </c>
      <c r="G47" s="11" t="s">
        <v>78</v>
      </c>
      <c r="H47" s="11">
        <v>3</v>
      </c>
      <c r="I47" s="18">
        <v>75.5</v>
      </c>
      <c r="J47" s="18">
        <v>69.175</v>
      </c>
      <c r="K47" s="11">
        <f>COUNTIFS(E:E,E47,J:J,"&gt;"&amp;J47)+1</f>
        <v>3</v>
      </c>
      <c r="L47" s="11"/>
      <c r="M47" s="12"/>
    </row>
    <row r="48" s="1" customFormat="1" ht="36" customHeight="1" spans="1:13">
      <c r="A48" s="8">
        <v>45</v>
      </c>
      <c r="B48" s="24" t="s">
        <v>127</v>
      </c>
      <c r="C48" s="24" t="s">
        <v>16</v>
      </c>
      <c r="D48" s="22" t="s">
        <v>128</v>
      </c>
      <c r="E48" s="12" t="s">
        <v>129</v>
      </c>
      <c r="F48" s="11" t="str">
        <f>_xlfn.XLOOKUP(B48,[1]附件!$B$4:$B$77,[1]附件!$G$4:$G$77)</f>
        <v>71.23</v>
      </c>
      <c r="G48" s="11" t="s">
        <v>78</v>
      </c>
      <c r="H48" s="11">
        <v>5</v>
      </c>
      <c r="I48" s="18">
        <v>78.52</v>
      </c>
      <c r="J48" s="18">
        <v>74.875</v>
      </c>
      <c r="K48" s="11">
        <f>COUNTIFS(E:E,E48,J:J,"&gt;"&amp;J48)+1</f>
        <v>1</v>
      </c>
      <c r="L48" s="11" t="s">
        <v>20</v>
      </c>
      <c r="M48" s="12"/>
    </row>
    <row r="49" s="1" customFormat="1" ht="36" customHeight="1" spans="1:13">
      <c r="A49" s="8">
        <v>46</v>
      </c>
      <c r="B49" s="24" t="s">
        <v>130</v>
      </c>
      <c r="C49" s="24" t="s">
        <v>16</v>
      </c>
      <c r="D49" s="22" t="s">
        <v>131</v>
      </c>
      <c r="E49" s="12" t="s">
        <v>129</v>
      </c>
      <c r="F49" s="11" t="str">
        <f>_xlfn.XLOOKUP(B49,[1]附件!$B$4:$B$77,[1]附件!$G$4:$G$77)</f>
        <v>75.59</v>
      </c>
      <c r="G49" s="11" t="s">
        <v>78</v>
      </c>
      <c r="H49" s="11">
        <v>16</v>
      </c>
      <c r="I49" s="18">
        <v>74.1</v>
      </c>
      <c r="J49" s="18">
        <v>74.845</v>
      </c>
      <c r="K49" s="11">
        <f>COUNTIFS(E:E,E49,J:J,"&gt;"&amp;J49)+1</f>
        <v>2</v>
      </c>
      <c r="L49" s="11"/>
      <c r="M49" s="12"/>
    </row>
    <row r="50" s="1" customFormat="1" ht="36" customHeight="1" spans="1:13">
      <c r="A50" s="8">
        <v>47</v>
      </c>
      <c r="B50" s="24" t="s">
        <v>132</v>
      </c>
      <c r="C50" s="24" t="s">
        <v>16</v>
      </c>
      <c r="D50" s="22" t="s">
        <v>133</v>
      </c>
      <c r="E50" s="12" t="s">
        <v>129</v>
      </c>
      <c r="F50" s="11" t="str">
        <f>_xlfn.XLOOKUP(B50,[1]附件!$B$4:$B$77,[1]附件!$G$4:$G$77)</f>
        <v>66.35</v>
      </c>
      <c r="G50" s="11" t="s">
        <v>78</v>
      </c>
      <c r="H50" s="11" t="s">
        <v>38</v>
      </c>
      <c r="I50" s="18" t="s">
        <v>38</v>
      </c>
      <c r="J50" s="11" t="s">
        <v>38</v>
      </c>
      <c r="K50" s="11" t="s">
        <v>38</v>
      </c>
      <c r="L50" s="11" t="s">
        <v>39</v>
      </c>
      <c r="M50" s="12"/>
    </row>
    <row r="51" s="1" customFormat="1" ht="36" customHeight="1" spans="1:13">
      <c r="A51" s="8">
        <v>48</v>
      </c>
      <c r="B51" s="24" t="s">
        <v>134</v>
      </c>
      <c r="C51" s="24" t="s">
        <v>16</v>
      </c>
      <c r="D51" s="22" t="s">
        <v>135</v>
      </c>
      <c r="E51" s="12" t="s">
        <v>136</v>
      </c>
      <c r="F51" s="11" t="str">
        <f>_xlfn.XLOOKUP(B51,[1]附件!$B$4:$B$77,[1]附件!$G$4:$G$77)</f>
        <v>72.63</v>
      </c>
      <c r="G51" s="11" t="s">
        <v>78</v>
      </c>
      <c r="H51" s="11">
        <v>1</v>
      </c>
      <c r="I51" s="18">
        <v>76.6</v>
      </c>
      <c r="J51" s="18">
        <v>74.615</v>
      </c>
      <c r="K51" s="11">
        <f>COUNTIFS(E:E,E51,J:J,"&gt;"&amp;J51)+1</f>
        <v>1</v>
      </c>
      <c r="L51" s="11" t="s">
        <v>20</v>
      </c>
      <c r="M51" s="12"/>
    </row>
    <row r="52" s="1" customFormat="1" ht="36" customHeight="1" spans="1:13">
      <c r="A52" s="8">
        <v>49</v>
      </c>
      <c r="B52" s="24" t="s">
        <v>137</v>
      </c>
      <c r="C52" s="24" t="s">
        <v>16</v>
      </c>
      <c r="D52" s="22" t="s">
        <v>138</v>
      </c>
      <c r="E52" s="12" t="s">
        <v>136</v>
      </c>
      <c r="F52" s="11" t="str">
        <f>_xlfn.XLOOKUP(B52,[1]附件!$B$4:$B$77,[1]附件!$G$4:$G$77)</f>
        <v>68.48</v>
      </c>
      <c r="G52" s="11" t="s">
        <v>78</v>
      </c>
      <c r="H52" s="11">
        <v>6</v>
      </c>
      <c r="I52" s="18">
        <v>76.1</v>
      </c>
      <c r="J52" s="18">
        <v>72.29</v>
      </c>
      <c r="K52" s="11">
        <f>COUNTIFS(E:E,E52,J:J,"&gt;"&amp;J52)+1</f>
        <v>2</v>
      </c>
      <c r="L52" s="11"/>
      <c r="M52" s="12"/>
    </row>
    <row r="53" s="1" customFormat="1" ht="36" customHeight="1" spans="1:13">
      <c r="A53" s="8">
        <v>50</v>
      </c>
      <c r="B53" s="24" t="s">
        <v>139</v>
      </c>
      <c r="C53" s="24" t="s">
        <v>29</v>
      </c>
      <c r="D53" s="22" t="s">
        <v>140</v>
      </c>
      <c r="E53" s="12" t="s">
        <v>136</v>
      </c>
      <c r="F53" s="11" t="str">
        <f>_xlfn.XLOOKUP(B53,[1]附件!$B$4:$B$77,[1]附件!$G$4:$G$77)</f>
        <v>66.66</v>
      </c>
      <c r="G53" s="11" t="s">
        <v>78</v>
      </c>
      <c r="H53" s="11" t="s">
        <v>38</v>
      </c>
      <c r="I53" s="18" t="s">
        <v>38</v>
      </c>
      <c r="J53" s="11" t="s">
        <v>38</v>
      </c>
      <c r="K53" s="11" t="s">
        <v>38</v>
      </c>
      <c r="L53" s="11" t="s">
        <v>39</v>
      </c>
      <c r="M53" s="12"/>
    </row>
    <row r="54" s="1" customFormat="1" ht="36" customHeight="1" spans="1:13">
      <c r="A54" s="8">
        <v>51</v>
      </c>
      <c r="B54" s="24" t="s">
        <v>141</v>
      </c>
      <c r="C54" s="24" t="s">
        <v>29</v>
      </c>
      <c r="D54" s="22" t="s">
        <v>142</v>
      </c>
      <c r="E54" s="12" t="s">
        <v>143</v>
      </c>
      <c r="F54" s="11" t="str">
        <f>_xlfn.XLOOKUP(B54,[1]附件!$B$4:$B$77,[1]附件!$G$4:$G$77)</f>
        <v>70.35</v>
      </c>
      <c r="G54" s="11" t="s">
        <v>144</v>
      </c>
      <c r="H54" s="11">
        <v>9</v>
      </c>
      <c r="I54" s="18">
        <v>79.32</v>
      </c>
      <c r="J54" s="18">
        <v>74.835</v>
      </c>
      <c r="K54" s="11">
        <f>COUNTIFS(E:E,E54,J:J,"&gt;"&amp;J54)+1</f>
        <v>1</v>
      </c>
      <c r="L54" s="11" t="s">
        <v>20</v>
      </c>
      <c r="M54" s="12"/>
    </row>
    <row r="55" s="1" customFormat="1" ht="36" customHeight="1" spans="1:13">
      <c r="A55" s="8">
        <v>52</v>
      </c>
      <c r="B55" s="24" t="s">
        <v>145</v>
      </c>
      <c r="C55" s="24" t="s">
        <v>29</v>
      </c>
      <c r="D55" s="22" t="s">
        <v>146</v>
      </c>
      <c r="E55" s="12" t="s">
        <v>143</v>
      </c>
      <c r="F55" s="11" t="str">
        <f>_xlfn.XLOOKUP(B55,[1]附件!$B$4:$B$77,[1]附件!$G$4:$G$77)</f>
        <v>73.42</v>
      </c>
      <c r="G55" s="11" t="s">
        <v>144</v>
      </c>
      <c r="H55" s="11">
        <v>14</v>
      </c>
      <c r="I55" s="18">
        <v>74.08</v>
      </c>
      <c r="J55" s="18">
        <v>73.75</v>
      </c>
      <c r="K55" s="11">
        <f>COUNTIFS(E:E,E55,J:J,"&gt;"&amp;J55)+1</f>
        <v>2</v>
      </c>
      <c r="L55" s="11"/>
      <c r="M55" s="12"/>
    </row>
    <row r="56" s="1" customFormat="1" ht="36" customHeight="1" spans="1:13">
      <c r="A56" s="8">
        <v>53</v>
      </c>
      <c r="B56" s="24" t="s">
        <v>147</v>
      </c>
      <c r="C56" s="24" t="s">
        <v>16</v>
      </c>
      <c r="D56" s="22" t="s">
        <v>148</v>
      </c>
      <c r="E56" s="12" t="s">
        <v>143</v>
      </c>
      <c r="F56" s="11" t="str">
        <f>_xlfn.XLOOKUP(B56,[1]附件!$B$4:$B$77,[1]附件!$G$4:$G$77)</f>
        <v>70.56</v>
      </c>
      <c r="G56" s="11" t="s">
        <v>144</v>
      </c>
      <c r="H56" s="11">
        <v>3</v>
      </c>
      <c r="I56" s="18">
        <v>73.96</v>
      </c>
      <c r="J56" s="18">
        <v>72.26</v>
      </c>
      <c r="K56" s="11">
        <f>COUNTIFS(E:E,E56,J:J,"&gt;"&amp;J56)+1</f>
        <v>3</v>
      </c>
      <c r="L56" s="11"/>
      <c r="M56" s="12"/>
    </row>
    <row r="57" s="1" customFormat="1" ht="36" customHeight="1" spans="1:13">
      <c r="A57" s="8">
        <v>54</v>
      </c>
      <c r="B57" s="24" t="s">
        <v>149</v>
      </c>
      <c r="C57" s="24" t="s">
        <v>29</v>
      </c>
      <c r="D57" s="22" t="s">
        <v>150</v>
      </c>
      <c r="E57" s="12" t="s">
        <v>151</v>
      </c>
      <c r="F57" s="11" t="str">
        <f>_xlfn.XLOOKUP(B57,[1]附件!$B$4:$B$77,[1]附件!$G$4:$G$77)</f>
        <v>75.88</v>
      </c>
      <c r="G57" s="11" t="s">
        <v>144</v>
      </c>
      <c r="H57" s="11">
        <v>4</v>
      </c>
      <c r="I57" s="18">
        <v>82.18</v>
      </c>
      <c r="J57" s="18">
        <v>79.03</v>
      </c>
      <c r="K57" s="11">
        <f>COUNTIFS(E:E,E57,J:J,"&gt;"&amp;J57)+1</f>
        <v>1</v>
      </c>
      <c r="L57" s="11" t="s">
        <v>20</v>
      </c>
      <c r="M57" s="12"/>
    </row>
    <row r="58" s="1" customFormat="1" ht="36" customHeight="1" spans="1:13">
      <c r="A58" s="8">
        <v>55</v>
      </c>
      <c r="B58" s="24" t="s">
        <v>152</v>
      </c>
      <c r="C58" s="24" t="s">
        <v>29</v>
      </c>
      <c r="D58" s="22" t="s">
        <v>153</v>
      </c>
      <c r="E58" s="12" t="s">
        <v>151</v>
      </c>
      <c r="F58" s="11" t="str">
        <f>_xlfn.XLOOKUP(B58,[1]附件!$B$4:$B$77,[1]附件!$G$4:$G$77)</f>
        <v>77.14</v>
      </c>
      <c r="G58" s="11" t="s">
        <v>144</v>
      </c>
      <c r="H58" s="11">
        <v>1</v>
      </c>
      <c r="I58" s="18">
        <v>80.46</v>
      </c>
      <c r="J58" s="18">
        <v>78.8</v>
      </c>
      <c r="K58" s="11">
        <f>COUNTIFS(E:E,E58,J:J,"&gt;"&amp;J58)+1</f>
        <v>2</v>
      </c>
      <c r="L58" s="11"/>
      <c r="M58" s="12"/>
    </row>
    <row r="59" s="1" customFormat="1" ht="38" customHeight="1" spans="1:13">
      <c r="A59" s="8">
        <v>56</v>
      </c>
      <c r="B59" s="24" t="s">
        <v>154</v>
      </c>
      <c r="C59" s="24" t="s">
        <v>16</v>
      </c>
      <c r="D59" s="22" t="s">
        <v>155</v>
      </c>
      <c r="E59" s="12" t="s">
        <v>151</v>
      </c>
      <c r="F59" s="11" t="str">
        <f>_xlfn.XLOOKUP(B59,[1]附件!$B$4:$B$77,[1]附件!$G$4:$G$77)</f>
        <v>72.14</v>
      </c>
      <c r="G59" s="11" t="s">
        <v>144</v>
      </c>
      <c r="H59" s="11">
        <v>5</v>
      </c>
      <c r="I59" s="18">
        <v>72.8</v>
      </c>
      <c r="J59" s="18">
        <v>72.47</v>
      </c>
      <c r="K59" s="11">
        <f>COUNTIFS(E:E,E59,J:J,"&gt;"&amp;J59)+1</f>
        <v>3</v>
      </c>
      <c r="L59" s="11"/>
      <c r="M59" s="12"/>
    </row>
    <row r="60" s="1" customFormat="1" ht="38" customHeight="1" spans="1:13">
      <c r="A60" s="8">
        <v>57</v>
      </c>
      <c r="B60" s="24" t="s">
        <v>156</v>
      </c>
      <c r="C60" s="24" t="s">
        <v>16</v>
      </c>
      <c r="D60" s="22" t="s">
        <v>157</v>
      </c>
      <c r="E60" s="12" t="s">
        <v>158</v>
      </c>
      <c r="F60" s="11" t="str">
        <f>_xlfn.XLOOKUP(B60,[1]附件!$B$4:$B$77,[1]附件!$G$4:$G$77)</f>
        <v>74.89</v>
      </c>
      <c r="G60" s="11" t="s">
        <v>144</v>
      </c>
      <c r="H60" s="11">
        <v>12</v>
      </c>
      <c r="I60" s="18">
        <v>81.92</v>
      </c>
      <c r="J60" s="18">
        <v>78.405</v>
      </c>
      <c r="K60" s="11">
        <f>COUNTIFS(E:E,E60,J:J,"&gt;"&amp;J60)+1</f>
        <v>1</v>
      </c>
      <c r="L60" s="11" t="s">
        <v>20</v>
      </c>
      <c r="M60" s="12"/>
    </row>
    <row r="61" s="1" customFormat="1" ht="38" customHeight="1" spans="1:13">
      <c r="A61" s="8">
        <v>58</v>
      </c>
      <c r="B61" s="24" t="s">
        <v>159</v>
      </c>
      <c r="C61" s="24" t="s">
        <v>16</v>
      </c>
      <c r="D61" s="22" t="s">
        <v>160</v>
      </c>
      <c r="E61" s="12" t="s">
        <v>158</v>
      </c>
      <c r="F61" s="11" t="str">
        <f>_xlfn.XLOOKUP(B61,[1]附件!$B$4:$B$77,[1]附件!$G$4:$G$77)</f>
        <v>72.80</v>
      </c>
      <c r="G61" s="11" t="s">
        <v>144</v>
      </c>
      <c r="H61" s="11">
        <v>8</v>
      </c>
      <c r="I61" s="18">
        <v>83.36</v>
      </c>
      <c r="J61" s="18">
        <v>78.08</v>
      </c>
      <c r="K61" s="11">
        <f>COUNTIFS(E:E,E61,J:J,"&gt;"&amp;J61)+1</f>
        <v>2</v>
      </c>
      <c r="L61" s="11"/>
      <c r="M61" s="12"/>
    </row>
    <row r="62" s="1" customFormat="1" ht="38" customHeight="1" spans="1:13">
      <c r="A62" s="8">
        <v>59</v>
      </c>
      <c r="B62" s="24" t="s">
        <v>161</v>
      </c>
      <c r="C62" s="24" t="s">
        <v>16</v>
      </c>
      <c r="D62" s="22" t="s">
        <v>162</v>
      </c>
      <c r="E62" s="12" t="s">
        <v>158</v>
      </c>
      <c r="F62" s="11" t="str">
        <f>_xlfn.XLOOKUP(B62,[1]附件!$B$4:$B$77,[1]附件!$G$4:$G$77)</f>
        <v>72.08</v>
      </c>
      <c r="G62" s="11" t="s">
        <v>144</v>
      </c>
      <c r="H62" s="11">
        <v>16</v>
      </c>
      <c r="I62" s="18">
        <v>76.6</v>
      </c>
      <c r="J62" s="11">
        <f>F62*0.5+I62*0.5</f>
        <v>74.34</v>
      </c>
      <c r="K62" s="11">
        <f>COUNTIFS(E:E,E62,J:J,"&gt;"&amp;J62)+1</f>
        <v>3</v>
      </c>
      <c r="L62" s="11"/>
      <c r="M62" s="12"/>
    </row>
    <row r="63" s="1" customFormat="1" ht="38" customHeight="1" spans="1:13">
      <c r="A63" s="8">
        <v>60</v>
      </c>
      <c r="B63" s="24" t="s">
        <v>163</v>
      </c>
      <c r="C63" s="24" t="s">
        <v>29</v>
      </c>
      <c r="D63" s="22" t="s">
        <v>164</v>
      </c>
      <c r="E63" s="12" t="s">
        <v>165</v>
      </c>
      <c r="F63" s="11" t="str">
        <f>_xlfn.XLOOKUP(B63,[1]附件!$B$4:$B$77,[1]附件!$G$4:$G$77)</f>
        <v>71.12</v>
      </c>
      <c r="G63" s="11" t="s">
        <v>144</v>
      </c>
      <c r="H63" s="11">
        <v>17</v>
      </c>
      <c r="I63" s="18">
        <v>79.4</v>
      </c>
      <c r="J63" s="18">
        <v>75.26</v>
      </c>
      <c r="K63" s="11">
        <f>COUNTIFS(E:E,E63,J:J,"&gt;"&amp;J63)+1</f>
        <v>1</v>
      </c>
      <c r="L63" s="11" t="s">
        <v>20</v>
      </c>
      <c r="M63" s="12"/>
    </row>
    <row r="64" s="1" customFormat="1" ht="38" customHeight="1" spans="1:13">
      <c r="A64" s="8">
        <v>61</v>
      </c>
      <c r="B64" s="24" t="s">
        <v>166</v>
      </c>
      <c r="C64" s="24" t="s">
        <v>29</v>
      </c>
      <c r="D64" s="22" t="s">
        <v>167</v>
      </c>
      <c r="E64" s="12" t="s">
        <v>165</v>
      </c>
      <c r="F64" s="11" t="str">
        <f>_xlfn.XLOOKUP(B64,[1]附件!$B$4:$B$77,[1]附件!$G$4:$G$77)</f>
        <v>67.28</v>
      </c>
      <c r="G64" s="11" t="s">
        <v>144</v>
      </c>
      <c r="H64" s="11">
        <v>15</v>
      </c>
      <c r="I64" s="18">
        <v>71.46</v>
      </c>
      <c r="J64" s="18">
        <v>69.37</v>
      </c>
      <c r="K64" s="11">
        <f>COUNTIFS(E:E,E64,J:J,"&gt;"&amp;J64)+1</f>
        <v>2</v>
      </c>
      <c r="L64" s="11"/>
      <c r="M64" s="12"/>
    </row>
    <row r="65" s="1" customFormat="1" ht="38" customHeight="1" spans="1:13">
      <c r="A65" s="8">
        <v>62</v>
      </c>
      <c r="B65" s="24" t="s">
        <v>168</v>
      </c>
      <c r="C65" s="24" t="s">
        <v>29</v>
      </c>
      <c r="D65" s="22" t="s">
        <v>169</v>
      </c>
      <c r="E65" s="12" t="s">
        <v>165</v>
      </c>
      <c r="F65" s="11" t="str">
        <f>_xlfn.XLOOKUP(B65,[1]附件!$B$4:$B$77,[1]附件!$G$4:$G$77)</f>
        <v>68.00</v>
      </c>
      <c r="G65" s="11" t="s">
        <v>144</v>
      </c>
      <c r="H65" s="11" t="s">
        <v>38</v>
      </c>
      <c r="I65" s="11" t="s">
        <v>38</v>
      </c>
      <c r="J65" s="11" t="s">
        <v>38</v>
      </c>
      <c r="K65" s="11" t="s">
        <v>38</v>
      </c>
      <c r="L65" s="11" t="s">
        <v>39</v>
      </c>
      <c r="M65" s="12"/>
    </row>
    <row r="66" s="1" customFormat="1" ht="38" customHeight="1" spans="1:13">
      <c r="A66" s="8">
        <v>63</v>
      </c>
      <c r="B66" s="24" t="s">
        <v>170</v>
      </c>
      <c r="C66" s="24" t="s">
        <v>29</v>
      </c>
      <c r="D66" s="22" t="s">
        <v>171</v>
      </c>
      <c r="E66" s="12" t="s">
        <v>172</v>
      </c>
      <c r="F66" s="11" t="str">
        <f>_xlfn.XLOOKUP(B66,[1]附件!$B$4:$B$77,[1]附件!$G$4:$G$77)</f>
        <v>82.86</v>
      </c>
      <c r="G66" s="11" t="s">
        <v>144</v>
      </c>
      <c r="H66" s="11">
        <v>6</v>
      </c>
      <c r="I66" s="18">
        <v>83.7</v>
      </c>
      <c r="J66" s="18">
        <v>83.28</v>
      </c>
      <c r="K66" s="11">
        <f>COUNTIFS(E:E,E66,J:J,"&gt;"&amp;J66)+1</f>
        <v>1</v>
      </c>
      <c r="L66" s="11" t="s">
        <v>20</v>
      </c>
      <c r="M66" s="12"/>
    </row>
    <row r="67" s="1" customFormat="1" ht="38" customHeight="1" spans="1:13">
      <c r="A67" s="8">
        <v>64</v>
      </c>
      <c r="B67" s="24" t="s">
        <v>173</v>
      </c>
      <c r="C67" s="24" t="s">
        <v>29</v>
      </c>
      <c r="D67" s="22" t="s">
        <v>174</v>
      </c>
      <c r="E67" s="12" t="s">
        <v>172</v>
      </c>
      <c r="F67" s="11" t="str">
        <f>_xlfn.XLOOKUP(B67,[1]附件!$B$4:$B$77,[1]附件!$G$4:$G$77)</f>
        <v>76.92</v>
      </c>
      <c r="G67" s="11" t="s">
        <v>144</v>
      </c>
      <c r="H67" s="11">
        <v>11</v>
      </c>
      <c r="I67" s="18">
        <v>84.82</v>
      </c>
      <c r="J67" s="18">
        <v>80.87</v>
      </c>
      <c r="K67" s="11">
        <f>COUNTIFS(E:E,E67,J:J,"&gt;"&amp;J67)+1</f>
        <v>2</v>
      </c>
      <c r="L67" s="11" t="s">
        <v>20</v>
      </c>
      <c r="M67" s="12"/>
    </row>
    <row r="68" s="1" customFormat="1" ht="38" customHeight="1" spans="1:13">
      <c r="A68" s="8">
        <v>65</v>
      </c>
      <c r="B68" s="24" t="s">
        <v>175</v>
      </c>
      <c r="C68" s="24" t="s">
        <v>16</v>
      </c>
      <c r="D68" s="22" t="s">
        <v>176</v>
      </c>
      <c r="E68" s="12" t="s">
        <v>172</v>
      </c>
      <c r="F68" s="11" t="str">
        <f>_xlfn.XLOOKUP(B68,[1]附件!$B$4:$B$77,[1]附件!$G$4:$G$77)</f>
        <v>77.30</v>
      </c>
      <c r="G68" s="11" t="s">
        <v>144</v>
      </c>
      <c r="H68" s="11">
        <v>7</v>
      </c>
      <c r="I68" s="18">
        <v>81.58</v>
      </c>
      <c r="J68" s="18">
        <v>79.44</v>
      </c>
      <c r="K68" s="11">
        <f>COUNTIFS(E:E,E68,J:J,"&gt;"&amp;J68)+1</f>
        <v>3</v>
      </c>
      <c r="L68" s="11"/>
      <c r="M68" s="12"/>
    </row>
    <row r="69" s="1" customFormat="1" ht="38" customHeight="1" spans="1:13">
      <c r="A69" s="8">
        <v>66</v>
      </c>
      <c r="B69" s="24" t="s">
        <v>177</v>
      </c>
      <c r="C69" s="24" t="s">
        <v>29</v>
      </c>
      <c r="D69" s="22" t="s">
        <v>178</v>
      </c>
      <c r="E69" s="12" t="s">
        <v>172</v>
      </c>
      <c r="F69" s="11" t="str">
        <f>_xlfn.XLOOKUP(B69,[1]附件!$B$4:$B$77,[1]附件!$G$4:$G$77)</f>
        <v>79.04</v>
      </c>
      <c r="G69" s="11" t="s">
        <v>144</v>
      </c>
      <c r="H69" s="11">
        <v>13</v>
      </c>
      <c r="I69" s="18">
        <v>76.24</v>
      </c>
      <c r="J69" s="18">
        <v>77.64</v>
      </c>
      <c r="K69" s="11">
        <f>COUNTIFS(E:E,E69,J:J,"&gt;"&amp;J69)+1</f>
        <v>4</v>
      </c>
      <c r="L69" s="11"/>
      <c r="M69" s="12"/>
    </row>
    <row r="70" s="1" customFormat="1" ht="38" customHeight="1" spans="1:13">
      <c r="A70" s="8">
        <v>67</v>
      </c>
      <c r="B70" s="24" t="s">
        <v>179</v>
      </c>
      <c r="C70" s="24" t="s">
        <v>16</v>
      </c>
      <c r="D70" s="22" t="s">
        <v>180</v>
      </c>
      <c r="E70" s="12" t="s">
        <v>172</v>
      </c>
      <c r="F70" s="11" t="str">
        <f>_xlfn.XLOOKUP(B70,[1]附件!$B$4:$B$77,[1]附件!$G$4:$G$77)</f>
        <v>77.48</v>
      </c>
      <c r="G70" s="11" t="s">
        <v>144</v>
      </c>
      <c r="H70" s="11">
        <v>10</v>
      </c>
      <c r="I70" s="18">
        <v>74.7</v>
      </c>
      <c r="J70" s="18">
        <v>76.09</v>
      </c>
      <c r="K70" s="11">
        <f>COUNTIFS(E:E,E70,J:J,"&gt;"&amp;J70)+1</f>
        <v>5</v>
      </c>
      <c r="L70" s="11"/>
      <c r="M70" s="12"/>
    </row>
    <row r="71" s="1" customFormat="1" ht="38" customHeight="1" spans="1:13">
      <c r="A71" s="8">
        <v>68</v>
      </c>
      <c r="B71" s="24" t="s">
        <v>181</v>
      </c>
      <c r="C71" s="24" t="s">
        <v>29</v>
      </c>
      <c r="D71" s="22" t="s">
        <v>182</v>
      </c>
      <c r="E71" s="12" t="s">
        <v>172</v>
      </c>
      <c r="F71" s="11" t="str">
        <f>_xlfn.XLOOKUP(B71,[1]附件!$B$4:$B$77,[1]附件!$G$4:$G$77)</f>
        <v>78.15</v>
      </c>
      <c r="G71" s="11" t="s">
        <v>144</v>
      </c>
      <c r="H71" s="11">
        <v>2</v>
      </c>
      <c r="I71" s="18">
        <v>74.02</v>
      </c>
      <c r="J71" s="18">
        <v>76.085</v>
      </c>
      <c r="K71" s="11">
        <f>COUNTIFS(E:E,E71,J:J,"&gt;"&amp;J71)+1</f>
        <v>6</v>
      </c>
      <c r="L71" s="11"/>
      <c r="M71" s="12"/>
    </row>
    <row r="72" s="1" customFormat="1" ht="38" customHeight="1" spans="1:13">
      <c r="A72" s="8">
        <v>69</v>
      </c>
      <c r="B72" s="24" t="s">
        <v>183</v>
      </c>
      <c r="C72" s="21" t="s">
        <v>29</v>
      </c>
      <c r="D72" s="22" t="s">
        <v>184</v>
      </c>
      <c r="E72" s="14" t="s">
        <v>185</v>
      </c>
      <c r="F72" s="11" t="str">
        <f>_xlfn.XLOOKUP(B72,[1]附件!$B$4:$B$77,[1]附件!$G$4:$G$77)</f>
        <v>73.82</v>
      </c>
      <c r="G72" s="11" t="s">
        <v>19</v>
      </c>
      <c r="H72" s="11">
        <v>13</v>
      </c>
      <c r="I72" s="18">
        <v>84.7</v>
      </c>
      <c r="J72" s="18">
        <v>79.26</v>
      </c>
      <c r="K72" s="11">
        <f>COUNTIFS(E:E,E72,J:J,"&gt;"&amp;J72)+1</f>
        <v>1</v>
      </c>
      <c r="L72" s="11" t="s">
        <v>20</v>
      </c>
      <c r="M72" s="17"/>
    </row>
    <row r="73" s="1" customFormat="1" ht="38" customHeight="1" spans="1:13">
      <c r="A73" s="8">
        <v>70</v>
      </c>
      <c r="B73" s="25" t="s">
        <v>186</v>
      </c>
      <c r="C73" s="21" t="s">
        <v>16</v>
      </c>
      <c r="D73" s="22" t="s">
        <v>187</v>
      </c>
      <c r="E73" s="14" t="s">
        <v>185</v>
      </c>
      <c r="F73" s="11" t="str">
        <f>_xlfn.XLOOKUP(B73,[1]附件!$B$4:$B$77,[1]附件!$G$4:$G$77)</f>
        <v>73.45</v>
      </c>
      <c r="G73" s="11" t="s">
        <v>19</v>
      </c>
      <c r="H73" s="11">
        <v>6</v>
      </c>
      <c r="I73" s="18">
        <v>80.62</v>
      </c>
      <c r="J73" s="18">
        <v>77.035</v>
      </c>
      <c r="K73" s="11">
        <f>COUNTIFS(E:E,E73,J:J,"&gt;"&amp;J73)+1</f>
        <v>2</v>
      </c>
      <c r="L73" s="7"/>
      <c r="M73" s="17"/>
    </row>
    <row r="74" s="1" customFormat="1" ht="38" customHeight="1" spans="1:13">
      <c r="A74" s="8">
        <v>71</v>
      </c>
      <c r="B74" s="25" t="s">
        <v>188</v>
      </c>
      <c r="C74" s="21" t="s">
        <v>16</v>
      </c>
      <c r="D74" s="22" t="s">
        <v>189</v>
      </c>
      <c r="E74" s="14" t="s">
        <v>185</v>
      </c>
      <c r="F74" s="11" t="str">
        <f>_xlfn.XLOOKUP(B74,[1]附件!$B$4:$B$77,[1]附件!$G$4:$G$77)</f>
        <v>73.79</v>
      </c>
      <c r="G74" s="11" t="s">
        <v>19</v>
      </c>
      <c r="H74" s="11">
        <v>10</v>
      </c>
      <c r="I74" s="18">
        <v>75.64</v>
      </c>
      <c r="J74" s="18">
        <v>74.715</v>
      </c>
      <c r="K74" s="11">
        <f>COUNTIFS(E:E,E74,J:J,"&gt;"&amp;J74)+1</f>
        <v>3</v>
      </c>
      <c r="L74" s="7"/>
      <c r="M74" s="17"/>
    </row>
    <row r="75" s="1" customFormat="1" ht="38" customHeight="1" spans="1:13">
      <c r="A75" s="8">
        <v>72</v>
      </c>
      <c r="B75" s="20" t="s">
        <v>190</v>
      </c>
      <c r="C75" s="21" t="s">
        <v>29</v>
      </c>
      <c r="D75" s="22" t="s">
        <v>191</v>
      </c>
      <c r="E75" s="12" t="s">
        <v>192</v>
      </c>
      <c r="F75" s="11" t="str">
        <f>_xlfn.XLOOKUP(B75,[1]附件!$B$4:$B$77,[1]附件!$G$4:$G$77)</f>
        <v>72.23</v>
      </c>
      <c r="G75" s="11" t="s">
        <v>19</v>
      </c>
      <c r="H75" s="11">
        <v>14</v>
      </c>
      <c r="I75" s="18">
        <v>86.72</v>
      </c>
      <c r="J75" s="18">
        <v>79.475</v>
      </c>
      <c r="K75" s="11">
        <f>COUNTIFS(E:E,E75,J:J,"&gt;"&amp;J75)+1</f>
        <v>1</v>
      </c>
      <c r="L75" s="11" t="s">
        <v>20</v>
      </c>
      <c r="M75" s="12"/>
    </row>
    <row r="76" s="1" customFormat="1" ht="38" customHeight="1" spans="1:13">
      <c r="A76" s="8">
        <v>73</v>
      </c>
      <c r="B76" s="20" t="s">
        <v>193</v>
      </c>
      <c r="C76" s="21" t="s">
        <v>29</v>
      </c>
      <c r="D76" s="22" t="s">
        <v>194</v>
      </c>
      <c r="E76" s="12" t="s">
        <v>192</v>
      </c>
      <c r="F76" s="11" t="str">
        <f>_xlfn.XLOOKUP(B76,[1]附件!$B$4:$B$77,[1]附件!$G$4:$G$77)</f>
        <v>72.62</v>
      </c>
      <c r="G76" s="11" t="s">
        <v>19</v>
      </c>
      <c r="H76" s="11">
        <v>8</v>
      </c>
      <c r="I76" s="18">
        <v>77.34</v>
      </c>
      <c r="J76" s="18">
        <v>74.98</v>
      </c>
      <c r="K76" s="11">
        <f>COUNTIFS(E:E,E76,J:J,"&gt;"&amp;J76)+1</f>
        <v>2</v>
      </c>
      <c r="L76" s="11"/>
      <c r="M76" s="12"/>
    </row>
    <row r="77" s="1" customFormat="1" ht="38" customHeight="1" spans="1:13">
      <c r="A77" s="8">
        <v>74</v>
      </c>
      <c r="B77" s="20" t="s">
        <v>195</v>
      </c>
      <c r="C77" s="21" t="s">
        <v>29</v>
      </c>
      <c r="D77" s="22" t="s">
        <v>196</v>
      </c>
      <c r="E77" s="12" t="s">
        <v>192</v>
      </c>
      <c r="F77" s="11" t="str">
        <f>_xlfn.XLOOKUP(B77,[1]附件!$B$4:$B$77,[1]附件!$G$4:$G$77)</f>
        <v>73.38</v>
      </c>
      <c r="G77" s="11" t="s">
        <v>19</v>
      </c>
      <c r="H77" s="12" t="s">
        <v>38</v>
      </c>
      <c r="I77" s="18" t="s">
        <v>38</v>
      </c>
      <c r="J77" s="11" t="s">
        <v>38</v>
      </c>
      <c r="K77" s="11" t="s">
        <v>38</v>
      </c>
      <c r="L77" s="11" t="s">
        <v>39</v>
      </c>
      <c r="M77" s="12"/>
    </row>
  </sheetData>
  <sheetProtection password="DFC2" sheet="1" objects="1"/>
  <autoFilter ref="A3:M77">
    <extLst/>
  </autoFilter>
  <mergeCells count="1">
    <mergeCell ref="A2:M2"/>
  </mergeCells>
  <conditionalFormatting sqref="B23">
    <cfRule type="expression" dxfId="0" priority="5" stopIfTrue="1">
      <formula>AND(COUNTIF(#REF!,B23)&gt;1,NOT(ISBLANK(B23)))</formula>
    </cfRule>
  </conditionalFormatting>
  <conditionalFormatting sqref="B24">
    <cfRule type="expression" dxfId="0" priority="4" stopIfTrue="1">
      <formula>AND(COUNTIF(#REF!,B24)&gt;1,NOT(ISBLANK(B24)))</formula>
    </cfRule>
  </conditionalFormatting>
  <conditionalFormatting sqref="B77">
    <cfRule type="duplicateValues" dxfId="1" priority="1"/>
  </conditionalFormatting>
  <conditionalFormatting sqref="B4:B21">
    <cfRule type="duplicateValues" dxfId="1" priority="7"/>
  </conditionalFormatting>
  <conditionalFormatting sqref="B25:B39">
    <cfRule type="duplicateValues" dxfId="1" priority="6"/>
  </conditionalFormatting>
  <conditionalFormatting sqref="B40:B58">
    <cfRule type="duplicateValues" dxfId="1" priority="3"/>
  </conditionalFormatting>
  <conditionalFormatting sqref="B59:B76">
    <cfRule type="duplicateValues" dxfId="1" priority="2"/>
  </conditionalFormatting>
  <printOptions horizontalCentered="1"/>
  <pageMargins left="0.196527777777778" right="0.196527777777778" top="0.409027777777778" bottom="0.60625" header="0.5" footer="0.5"/>
  <pageSetup paperSize="9" scale="68" fitToHeight="0" orientation="landscape" horizontalDpi="600"/>
  <headerFooter>
    <oddFooter>&amp;C第 &amp;P 页，共 &amp;N 页</oddFooter>
  </headerFooter>
  <ignoredErrors>
    <ignoredError sqref="D66:D77 D4:D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勿忘初心</cp:lastModifiedBy>
  <dcterms:created xsi:type="dcterms:W3CDTF">2023-07-31T01:51:00Z</dcterms:created>
  <dcterms:modified xsi:type="dcterms:W3CDTF">2023-08-01T01:25:54Z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8453EF9A727D43BB84C17E9F8627E6B8_12</vt:lpwstr>
  </property>
  <property fmtid="{D5CDD505-2E9C-101B-9397-08002B2CF9AE}" pid="3" name="KSOProductBuildVer">
    <vt:lpwstr>2052-11.1.0.14309</vt:lpwstr>
  </property>
</Properties>
</file>